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U:\共有ホルダー\②協会事業関係（都大_国大_種目別_支援事業他）\16 競技団体登録・支援事業\令和7年度\03_団体普及活動支援事業\03_パラスポーツクラブ振興事業\01_調整\20250316_課長再確認\"/>
    </mc:Choice>
  </mc:AlternateContent>
  <xr:revisionPtr revIDLastSave="0" documentId="13_ncr:1_{3D2FCB61-F733-4F10-94C9-D78490759844}" xr6:coauthVersionLast="47" xr6:coauthVersionMax="47" xr10:uidLastSave="{00000000-0000-0000-0000-000000000000}"/>
  <bookViews>
    <workbookView xWindow="-108" yWindow="-108" windowWidth="23256" windowHeight="12576" tabRatio="973" firstSheet="1" activeTab="1" xr2:uid="{00000000-000D-0000-FFFF-FFFF00000000}"/>
  </bookViews>
  <sheets>
    <sheet name="様式11-1_精算報告書" sheetId="19" state="hidden" r:id="rId1"/>
    <sheet name="様式12-1_精算報告書総括表" sheetId="49" r:id="rId2"/>
    <sheet name="様式12-2_【日常】講師・補助員謝金" sheetId="1" r:id="rId3"/>
    <sheet name="様式12-3_【日常】会場使用料" sheetId="50" r:id="rId4"/>
    <sheet name="様式12-4_【主催】審判員・講師・補助員謝金" sheetId="54" r:id="rId5"/>
    <sheet name="様式12-5_【主催】会場使用料 " sheetId="52" r:id="rId6"/>
    <sheet name="様式12-6_事務費" sheetId="55" r:id="rId7"/>
    <sheet name="様式12-7_振込名簿" sheetId="53" r:id="rId8"/>
  </sheets>
  <definedNames>
    <definedName name="_xlnm._FilterDatabase" localSheetId="0" hidden="1">'様式11-1_精算報告書'!$A$2:$L$9</definedName>
    <definedName name="_xlnm.Print_Area" localSheetId="0">'様式11-1_精算報告書'!$A$1:$M$43</definedName>
    <definedName name="_xlnm.Print_Area" localSheetId="1">'様式12-1_精算報告書総括表'!$A$1:$G$31</definedName>
    <definedName name="_xlnm.Print_Area" localSheetId="2">'様式12-2_【日常】講師・補助員謝金'!$A$1:$O$25</definedName>
    <definedName name="_xlnm.Print_Area" localSheetId="3">'様式12-3_【日常】会場使用料'!$A$1:$M$25</definedName>
    <definedName name="_xlnm.Print_Area" localSheetId="4">'様式12-4_【主催】審判員・講師・補助員謝金'!$A$1:$O$25</definedName>
    <definedName name="_xlnm.Print_Area" localSheetId="5">'様式12-5_【主催】会場使用料 '!$A$1:$M$25</definedName>
    <definedName name="_xlnm.Print_Area" localSheetId="6">'様式12-6_事務費'!$A$1:$H$25</definedName>
    <definedName name="_xlnm.Print_Area" localSheetId="7">'様式12-7_振込名簿'!$A$1:$F$21</definedName>
  </definedNames>
  <calcPr calcId="191029" fullPrecision="0"/>
</workbook>
</file>

<file path=xl/calcChain.xml><?xml version="1.0" encoding="utf-8"?>
<calcChain xmlns="http://schemas.openxmlformats.org/spreadsheetml/2006/main">
  <c r="T20" i="1" l="1"/>
  <c r="K17" i="1" l="1"/>
  <c r="K18" i="1"/>
  <c r="D47" i="55"/>
  <c r="D18" i="55"/>
  <c r="D19" i="55" l="1"/>
  <c r="C17" i="49" s="1"/>
  <c r="K6" i="54"/>
  <c r="K7" i="54"/>
  <c r="K8" i="54"/>
  <c r="K9" i="54"/>
  <c r="K10" i="54"/>
  <c r="K11" i="54"/>
  <c r="K12" i="54"/>
  <c r="K13" i="54"/>
  <c r="K14" i="54"/>
  <c r="K15" i="54"/>
  <c r="K16" i="54"/>
  <c r="K17" i="54"/>
  <c r="K18" i="54"/>
  <c r="K31" i="54"/>
  <c r="E46" i="54" s="1"/>
  <c r="K32" i="54"/>
  <c r="K33" i="54"/>
  <c r="K34" i="54"/>
  <c r="K35" i="54"/>
  <c r="K36" i="54"/>
  <c r="K37" i="54"/>
  <c r="K38" i="54"/>
  <c r="K39" i="54"/>
  <c r="K40" i="54"/>
  <c r="K41" i="54"/>
  <c r="K42" i="54"/>
  <c r="K43" i="54"/>
  <c r="K44" i="54"/>
  <c r="K45" i="54"/>
  <c r="K7" i="1"/>
  <c r="E19" i="54" l="1"/>
  <c r="F20" i="54" s="1"/>
  <c r="C11" i="49" s="1"/>
  <c r="I45" i="52" l="1"/>
  <c r="I44" i="52"/>
  <c r="I43" i="52"/>
  <c r="I42" i="52"/>
  <c r="I41" i="52"/>
  <c r="I40" i="52"/>
  <c r="I39" i="52"/>
  <c r="I38" i="52"/>
  <c r="I37" i="52"/>
  <c r="I36" i="52"/>
  <c r="I35" i="52"/>
  <c r="I34" i="52"/>
  <c r="I33" i="52"/>
  <c r="I32" i="52"/>
  <c r="I31" i="52"/>
  <c r="I18" i="52"/>
  <c r="I17" i="52"/>
  <c r="I16" i="52"/>
  <c r="I15" i="52"/>
  <c r="I14" i="52"/>
  <c r="I13" i="52"/>
  <c r="I12" i="52"/>
  <c r="I11" i="52"/>
  <c r="I10" i="52"/>
  <c r="I9" i="52"/>
  <c r="I8" i="52"/>
  <c r="I7" i="52"/>
  <c r="I6" i="52"/>
  <c r="I33" i="50"/>
  <c r="I34" i="50"/>
  <c r="I35" i="50"/>
  <c r="I36" i="50"/>
  <c r="I37" i="50"/>
  <c r="I38" i="50"/>
  <c r="I39" i="50"/>
  <c r="I40" i="50"/>
  <c r="I41" i="50"/>
  <c r="I42" i="50"/>
  <c r="I43" i="50"/>
  <c r="I44" i="50"/>
  <c r="I45" i="50"/>
  <c r="I32" i="50"/>
  <c r="I31" i="50"/>
  <c r="I6" i="50"/>
  <c r="I9" i="50"/>
  <c r="I10" i="50"/>
  <c r="I11" i="50"/>
  <c r="I12" i="50"/>
  <c r="I13" i="50"/>
  <c r="I14" i="50"/>
  <c r="I15" i="50"/>
  <c r="I16" i="50"/>
  <c r="I17" i="50"/>
  <c r="I18" i="50"/>
  <c r="I8" i="50"/>
  <c r="I7" i="50"/>
  <c r="K32" i="1"/>
  <c r="K31" i="1"/>
  <c r="K42" i="1"/>
  <c r="K41" i="1"/>
  <c r="K40" i="1"/>
  <c r="K39" i="1"/>
  <c r="K38" i="1"/>
  <c r="K37" i="1"/>
  <c r="K36" i="1"/>
  <c r="K35" i="1"/>
  <c r="K34" i="1"/>
  <c r="K33" i="1"/>
  <c r="K8" i="1"/>
  <c r="K9" i="1"/>
  <c r="K10" i="1"/>
  <c r="K11" i="1"/>
  <c r="K12" i="1"/>
  <c r="K13" i="1"/>
  <c r="K14" i="1"/>
  <c r="K15" i="1"/>
  <c r="K16" i="1"/>
  <c r="K6" i="1"/>
  <c r="E46" i="52" l="1"/>
  <c r="E19" i="52"/>
  <c r="F20" i="52" s="1"/>
  <c r="C12" i="49" s="1"/>
  <c r="C13" i="49" s="1"/>
  <c r="E46" i="50"/>
  <c r="E19" i="50"/>
  <c r="F20" i="50" s="1"/>
  <c r="C6" i="49" s="1"/>
  <c r="E43" i="1"/>
  <c r="E19" i="1"/>
  <c r="F20" i="1" s="1"/>
  <c r="C5" i="49" s="1"/>
  <c r="C7" i="49" s="1"/>
  <c r="C20" i="4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鶴見 真二</author>
  </authors>
  <commentList>
    <comment ref="E6" authorId="0" shapeId="0" xr:uid="{FBE7587D-D856-4EF3-BE08-AF7C31875352}">
      <text>
        <r>
          <rPr>
            <b/>
            <sz val="9"/>
            <color indexed="81"/>
            <rFont val="MS P ゴシック"/>
            <family val="3"/>
            <charset val="128"/>
          </rPr>
          <t>助成対象額ではなく、実際に支払った金額の単価を記入してください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鶴見 真二</author>
  </authors>
  <commentList>
    <comment ref="E6" authorId="0" shapeId="0" xr:uid="{9490F66C-46D0-49DB-8C7C-512F377F3528}">
      <text>
        <r>
          <rPr>
            <b/>
            <sz val="9"/>
            <color indexed="81"/>
            <rFont val="MS P ゴシック"/>
            <family val="3"/>
            <charset val="128"/>
          </rPr>
          <t>助成対象額ではなく、実際に支払った金額の単価を記入してください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鶴見 真二</author>
  </authors>
  <commentList>
    <comment ref="E6" authorId="0" shapeId="0" xr:uid="{6D72EB48-AF52-4306-9D18-AB89955741B1}">
      <text>
        <r>
          <rPr>
            <b/>
            <sz val="9"/>
            <color indexed="81"/>
            <rFont val="MS P ゴシック"/>
            <family val="3"/>
            <charset val="128"/>
          </rPr>
          <t>助成対象額ではなく、実際に支払った金額の単価を記入してください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鶴見 真二</author>
  </authors>
  <commentList>
    <comment ref="E6" authorId="0" shapeId="0" xr:uid="{5BB82358-44FE-447A-97D5-DBEE2924D15F}">
      <text>
        <r>
          <rPr>
            <b/>
            <sz val="9"/>
            <color indexed="81"/>
            <rFont val="MS P ゴシック"/>
            <family val="3"/>
            <charset val="128"/>
          </rPr>
          <t>助成対象額ではなく、実際に支払った金額の単価を記入してください。月払いで１回単価が特に無い場合は、単価には「－」と記入し、金額欄に月額を記入してください。</t>
        </r>
      </text>
    </comment>
  </commentList>
</comments>
</file>

<file path=xl/sharedStrings.xml><?xml version="1.0" encoding="utf-8"?>
<sst xmlns="http://schemas.openxmlformats.org/spreadsheetml/2006/main" count="943" uniqueCount="150">
  <si>
    <t xml:space="preserve"> 小計</t>
  </si>
  <si>
    <t xml:space="preserve"> 合計</t>
  </si>
  <si>
    <t>円</t>
    <rPh sb="0" eb="1">
      <t>エン</t>
    </rPh>
    <phoneticPr fontId="4"/>
  </si>
  <si>
    <t>金融機関名</t>
  </si>
  <si>
    <t xml:space="preserve"> 口座種別</t>
  </si>
  <si>
    <t xml:space="preserve"> フリガナ</t>
  </si>
  <si>
    <t>支払日</t>
    <rPh sb="0" eb="3">
      <t>シハライビ</t>
    </rPh>
    <phoneticPr fontId="4"/>
  </si>
  <si>
    <t>支払内容</t>
    <rPh sb="0" eb="2">
      <t>シハライ</t>
    </rPh>
    <rPh sb="2" eb="4">
      <t>ナイヨウ</t>
    </rPh>
    <phoneticPr fontId="4"/>
  </si>
  <si>
    <t>会場使用料</t>
    <phoneticPr fontId="4"/>
  </si>
  <si>
    <t>上記合計金額</t>
    <rPh sb="0" eb="2">
      <t>ジョウキ</t>
    </rPh>
    <phoneticPr fontId="4"/>
  </si>
  <si>
    <t>小計</t>
    <rPh sb="0" eb="2">
      <t>ショウケイ</t>
    </rPh>
    <phoneticPr fontId="4"/>
  </si>
  <si>
    <t>合計</t>
    <rPh sb="0" eb="2">
      <t>ゴウケイ</t>
    </rPh>
    <phoneticPr fontId="4"/>
  </si>
  <si>
    <t>助成することとし、助成期間は原則として５年とする。</t>
    <phoneticPr fontId="4"/>
  </si>
  <si>
    <t>ゆうちょ銀行</t>
    <rPh sb="4" eb="6">
      <t>ギンコウ</t>
    </rPh>
    <phoneticPr fontId="4"/>
  </si>
  <si>
    <t>円×</t>
    <rPh sb="0" eb="1">
      <t>エン</t>
    </rPh>
    <phoneticPr fontId="4"/>
  </si>
  <si>
    <t>①</t>
    <phoneticPr fontId="4"/>
  </si>
  <si>
    <t>②</t>
    <phoneticPr fontId="4"/>
  </si>
  <si>
    <t>口座番号</t>
    <phoneticPr fontId="4"/>
  </si>
  <si>
    <t>店名</t>
    <phoneticPr fontId="4"/>
  </si>
  <si>
    <t>支店名</t>
    <phoneticPr fontId="4"/>
  </si>
  <si>
    <t>フリガナ</t>
    <phoneticPr fontId="4"/>
  </si>
  <si>
    <t>日</t>
    <rPh sb="0" eb="1">
      <t>ヒ</t>
    </rPh>
    <phoneticPr fontId="4"/>
  </si>
  <si>
    <t xml:space="preserve"> 普通  ・  当座（どちらかに○）</t>
    <phoneticPr fontId="4"/>
  </si>
  <si>
    <t>【事務費】</t>
    <rPh sb="1" eb="3">
      <t>ジム</t>
    </rPh>
    <rPh sb="3" eb="4">
      <t>ヒ</t>
    </rPh>
    <phoneticPr fontId="4"/>
  </si>
  <si>
    <t>精 算 額（団体記入欄）</t>
    <rPh sb="6" eb="8">
      <t>ダンタイ</t>
    </rPh>
    <rPh sb="8" eb="10">
      <t>キニュウ</t>
    </rPh>
    <rPh sb="10" eb="11">
      <t>ラン</t>
    </rPh>
    <phoneticPr fontId="4"/>
  </si>
  <si>
    <t>　月　　　日</t>
    <phoneticPr fontId="4"/>
  </si>
  <si>
    <t>助成
対象額</t>
    <rPh sb="0" eb="2">
      <t>ジョセイ</t>
    </rPh>
    <rPh sb="3" eb="5">
      <t>タイショウ</t>
    </rPh>
    <rPh sb="5" eb="6">
      <t>ガク</t>
    </rPh>
    <phoneticPr fontId="4"/>
  </si>
  <si>
    <t>Ａ</t>
    <phoneticPr fontId="4"/>
  </si>
  <si>
    <t>領収書
番号</t>
    <phoneticPr fontId="4"/>
  </si>
  <si>
    <t>事－１</t>
    <rPh sb="0" eb="1">
      <t>ジ</t>
    </rPh>
    <phoneticPr fontId="4"/>
  </si>
  <si>
    <t>※</t>
    <phoneticPr fontId="4"/>
  </si>
  <si>
    <t>円</t>
    <phoneticPr fontId="4"/>
  </si>
  <si>
    <t>精算報告書　内訳
【事務費】</t>
    <rPh sb="10" eb="12">
      <t>ジム</t>
    </rPh>
    <rPh sb="12" eb="13">
      <t>ヒ</t>
    </rPh>
    <phoneticPr fontId="4"/>
  </si>
  <si>
    <t>　事業実績報告書</t>
    <phoneticPr fontId="4"/>
  </si>
  <si>
    <t>1)</t>
    <phoneticPr fontId="4"/>
  </si>
  <si>
    <t>2)</t>
    <phoneticPr fontId="4"/>
  </si>
  <si>
    <t>3)</t>
    <phoneticPr fontId="4"/>
  </si>
  <si>
    <t>4)</t>
    <phoneticPr fontId="4"/>
  </si>
  <si>
    <t>　領収証原本と領収書のコピー　各1部</t>
    <rPh sb="4" eb="6">
      <t>ゲンポン</t>
    </rPh>
    <rPh sb="7" eb="10">
      <t>リョウシュウショ</t>
    </rPh>
    <rPh sb="15" eb="16">
      <t>カク</t>
    </rPh>
    <rPh sb="17" eb="18">
      <t>ブ</t>
    </rPh>
    <phoneticPr fontId="4"/>
  </si>
  <si>
    <t>銀行・信用金庫等</t>
    <rPh sb="0" eb="2">
      <t>ギンコウ</t>
    </rPh>
    <rPh sb="3" eb="5">
      <t>シンヨウ</t>
    </rPh>
    <rPh sb="5" eb="7">
      <t>キンコ</t>
    </rPh>
    <rPh sb="7" eb="8">
      <t>ナド</t>
    </rPh>
    <phoneticPr fontId="4"/>
  </si>
  <si>
    <t>ゆうちょ銀行</t>
    <rPh sb="4" eb="6">
      <t>ギンコウ</t>
    </rPh>
    <phoneticPr fontId="4"/>
  </si>
  <si>
    <t>通帳のコピー（口座番号・名義が確認できる部分）を添付してください。</t>
    <rPh sb="0" eb="2">
      <t>ツウチョウ</t>
    </rPh>
    <rPh sb="7" eb="9">
      <t>コウザ</t>
    </rPh>
    <rPh sb="9" eb="11">
      <t>バンゴウ</t>
    </rPh>
    <rPh sb="12" eb="14">
      <t>メイギ</t>
    </rPh>
    <rPh sb="15" eb="17">
      <t>カクニン</t>
    </rPh>
    <rPh sb="20" eb="22">
      <t>ブブン</t>
    </rPh>
    <rPh sb="24" eb="26">
      <t>テンプ</t>
    </rPh>
    <phoneticPr fontId="4"/>
  </si>
  <si>
    <t>対象団体の要件を満たす場合、助成限度額を６万円として、当該年度の予算を超えない範囲以内で</t>
    <rPh sb="27" eb="29">
      <t>トウガイ</t>
    </rPh>
    <rPh sb="29" eb="31">
      <t>ネンド</t>
    </rPh>
    <rPh sb="32" eb="34">
      <t>ヨサン</t>
    </rPh>
    <rPh sb="35" eb="36">
      <t>コ</t>
    </rPh>
    <rPh sb="39" eb="41">
      <t>ハンイ</t>
    </rPh>
    <rPh sb="41" eb="43">
      <t>イナイ</t>
    </rPh>
    <phoneticPr fontId="4"/>
  </si>
  <si>
    <t>助成を決定できるものとする。</t>
    <phoneticPr fontId="4"/>
  </si>
  <si>
    <t>内訳</t>
    <rPh sb="0" eb="2">
      <t>ウチワケ</t>
    </rPh>
    <phoneticPr fontId="4"/>
  </si>
  <si>
    <t>　助成金交付申請額</t>
    <phoneticPr fontId="4"/>
  </si>
  <si>
    <t>　振込先通帳コピー　※２</t>
    <rPh sb="1" eb="4">
      <t>フリコミサキ</t>
    </rPh>
    <rPh sb="4" eb="6">
      <t>ツウチョウ</t>
    </rPh>
    <phoneticPr fontId="4"/>
  </si>
  <si>
    <t xml:space="preserve"> 口座名義　※3</t>
    <phoneticPr fontId="4"/>
  </si>
  <si>
    <t>※2　通帳のコピーは、振込先口座番号・名義が確認できるもの</t>
    <rPh sb="3" eb="5">
      <t>ツウチョウ</t>
    </rPh>
    <rPh sb="11" eb="14">
      <t>フリコミサキ</t>
    </rPh>
    <rPh sb="14" eb="16">
      <t>コウザ</t>
    </rPh>
    <rPh sb="16" eb="18">
      <t>バンゴウ</t>
    </rPh>
    <rPh sb="19" eb="21">
      <t>メイギ</t>
    </rPh>
    <rPh sb="22" eb="24">
      <t>カクニン</t>
    </rPh>
    <phoneticPr fontId="4"/>
  </si>
  <si>
    <t>※3　個人の口座には振込みできません</t>
    <rPh sb="3" eb="5">
      <t>コジン</t>
    </rPh>
    <rPh sb="6" eb="8">
      <t>コウザ</t>
    </rPh>
    <rPh sb="10" eb="12">
      <t>フリコ</t>
    </rPh>
    <phoneticPr fontId="4"/>
  </si>
  <si>
    <t>　助成金振込先　</t>
    <rPh sb="1" eb="3">
      <t>ジョセイ</t>
    </rPh>
    <rPh sb="3" eb="4">
      <t>キン</t>
    </rPh>
    <phoneticPr fontId="4"/>
  </si>
  <si>
    <t>B</t>
    <phoneticPr fontId="4"/>
  </si>
  <si>
    <t>Ａ＋Ｂ</t>
    <phoneticPr fontId="4"/>
  </si>
  <si>
    <t>①＋②</t>
    <phoneticPr fontId="4"/>
  </si>
  <si>
    <t>B－１</t>
    <phoneticPr fontId="4"/>
  </si>
  <si>
    <r>
      <rPr>
        <sz val="14"/>
        <rFont val="游ゴシック"/>
        <family val="3"/>
        <charset val="128"/>
      </rPr>
      <t>交付申請額</t>
    </r>
    <r>
      <rPr>
        <sz val="12"/>
        <rFont val="游ゴシック"/>
        <family val="3"/>
        <charset val="128"/>
      </rPr>
      <t xml:space="preserve">
</t>
    </r>
    <r>
      <rPr>
        <sz val="11"/>
        <rFont val="游ゴシック"/>
        <family val="3"/>
        <charset val="128"/>
      </rPr>
      <t>限度額　５年目まで１０万円
　　　６年目以降６万円</t>
    </r>
    <rPh sb="0" eb="2">
      <t>コウフ</t>
    </rPh>
    <rPh sb="2" eb="4">
      <t>シンセイ</t>
    </rPh>
    <rPh sb="4" eb="5">
      <t>ガク</t>
    </rPh>
    <rPh sb="18" eb="19">
      <t>エン</t>
    </rPh>
    <phoneticPr fontId="4"/>
  </si>
  <si>
    <t>の欄は記入しないでください。</t>
    <rPh sb="1" eb="2">
      <t>ラン</t>
    </rPh>
    <rPh sb="3" eb="5">
      <t>キニュウ</t>
    </rPh>
    <phoneticPr fontId="4"/>
  </si>
  <si>
    <t>【日常活動費】</t>
    <rPh sb="1" eb="3">
      <t>ニチジョウ</t>
    </rPh>
    <rPh sb="3" eb="5">
      <t>カツドウ</t>
    </rPh>
    <rPh sb="5" eb="6">
      <t>ヒ</t>
    </rPh>
    <phoneticPr fontId="4"/>
  </si>
  <si>
    <t>【主催事業開催費】</t>
    <rPh sb="1" eb="3">
      <t>シュサイ</t>
    </rPh>
    <rPh sb="3" eb="5">
      <t>ジギョウ</t>
    </rPh>
    <rPh sb="5" eb="7">
      <t>カイサイ</t>
    </rPh>
    <rPh sb="7" eb="8">
      <t>ヒ</t>
    </rPh>
    <phoneticPr fontId="4"/>
  </si>
  <si>
    <t>　助成額限度額は、5年目までは100,000円、6年目以降は60,000円を上限とした範囲内です。 
　精算額が限度額を超える場合は限度額をご記入ください。</t>
    <rPh sb="1" eb="3">
      <t>ジョセイ</t>
    </rPh>
    <rPh sb="3" eb="4">
      <t>ガク</t>
    </rPh>
    <rPh sb="4" eb="6">
      <t>ゲンド</t>
    </rPh>
    <rPh sb="6" eb="7">
      <t>ガク</t>
    </rPh>
    <rPh sb="10" eb="12">
      <t>ネンメ</t>
    </rPh>
    <rPh sb="22" eb="23">
      <t>エン</t>
    </rPh>
    <rPh sb="25" eb="29">
      <t>ネンメイコウ</t>
    </rPh>
    <rPh sb="36" eb="37">
      <t>エン</t>
    </rPh>
    <rPh sb="38" eb="40">
      <t>ジョウゲン</t>
    </rPh>
    <rPh sb="43" eb="46">
      <t>ハンイナイ</t>
    </rPh>
    <rPh sb="52" eb="55">
      <t>セイサンガク</t>
    </rPh>
    <rPh sb="56" eb="58">
      <t>ゲンド</t>
    </rPh>
    <rPh sb="58" eb="59">
      <t>ガク</t>
    </rPh>
    <rPh sb="60" eb="61">
      <t>コ</t>
    </rPh>
    <rPh sb="63" eb="65">
      <t>バアイ</t>
    </rPh>
    <rPh sb="66" eb="68">
      <t>ゲンド</t>
    </rPh>
    <rPh sb="68" eb="69">
      <t>ガク</t>
    </rPh>
    <rPh sb="71" eb="72">
      <t>シルシ</t>
    </rPh>
    <rPh sb="72" eb="73">
      <t>ニュウ</t>
    </rPh>
    <phoneticPr fontId="4"/>
  </si>
  <si>
    <t>令和</t>
    <phoneticPr fontId="4"/>
  </si>
  <si>
    <t>年</t>
    <rPh sb="0" eb="1">
      <t>ネン</t>
    </rPh>
    <phoneticPr fontId="4"/>
  </si>
  <si>
    <t>月</t>
    <rPh sb="0" eb="1">
      <t>ガツ</t>
    </rPh>
    <phoneticPr fontId="4"/>
  </si>
  <si>
    <t>NO.1</t>
    <phoneticPr fontId="4"/>
  </si>
  <si>
    <t>NO.2</t>
    <phoneticPr fontId="4"/>
  </si>
  <si>
    <t>②－１</t>
    <phoneticPr fontId="4"/>
  </si>
  <si>
    <t>回=</t>
    <rPh sb="0" eb="1">
      <t>カイ</t>
    </rPh>
    <phoneticPr fontId="4"/>
  </si>
  <si>
    <t>人×</t>
    <rPh sb="0" eb="1">
      <t>ニン</t>
    </rPh>
    <phoneticPr fontId="4"/>
  </si>
  <si>
    <t>連絡担当者</t>
    <rPh sb="0" eb="2">
      <t>レンラク</t>
    </rPh>
    <rPh sb="2" eb="5">
      <t>タントウシャ</t>
    </rPh>
    <phoneticPr fontId="4"/>
  </si>
  <si>
    <t>TEL</t>
    <phoneticPr fontId="4"/>
  </si>
  <si>
    <t>住所</t>
    <rPh sb="0" eb="2">
      <t>ジュウショ</t>
    </rPh>
    <phoneticPr fontId="4"/>
  </si>
  <si>
    <t>(3桁の漢数字)</t>
    <rPh sb="2" eb="3">
      <t>ケタ</t>
    </rPh>
    <rPh sb="4" eb="7">
      <t>カンスウジ</t>
    </rPh>
    <phoneticPr fontId="4"/>
  </si>
  <si>
    <t>〒</t>
    <phoneticPr fontId="4"/>
  </si>
  <si>
    <t>　公益社団法人東京都障害者スポーツ協会</t>
    <rPh sb="1" eb="3">
      <t>コウエキ</t>
    </rPh>
    <rPh sb="3" eb="5">
      <t>シャダン</t>
    </rPh>
    <rPh sb="5" eb="7">
      <t>ホウジン</t>
    </rPh>
    <rPh sb="7" eb="9">
      <t>トウキョウ</t>
    </rPh>
    <rPh sb="9" eb="13">
      <t>トショウガイシャ</t>
    </rPh>
    <rPh sb="17" eb="19">
      <t>キョウカイ</t>
    </rPh>
    <phoneticPr fontId="4"/>
  </si>
  <si>
    <t>　会長　　　延與　桂　殿</t>
    <phoneticPr fontId="4"/>
  </si>
  <si>
    <t xml:space="preserve"> 代表者住所　　　　　　　　　　　　　　　　　</t>
    <rPh sb="1" eb="6">
      <t>ダイヒョウシャジュウショ</t>
    </rPh>
    <phoneticPr fontId="3"/>
  </si>
  <si>
    <t xml:space="preserve"> 連絡先(TEL)　　　　  　　　　　   　　　　　　</t>
    <rPh sb="1" eb="4">
      <t>レンラクサキ</t>
    </rPh>
    <phoneticPr fontId="4"/>
  </si>
  <si>
    <t xml:space="preserve"> 団体名　　　　　　　　　　　　　　　　</t>
    <phoneticPr fontId="4"/>
  </si>
  <si>
    <t xml:space="preserve"> 代表者氏名　　　　　　　　　　　　印　</t>
    <phoneticPr fontId="4"/>
  </si>
  <si>
    <t>助成対象額（事務局記入欄）</t>
    <rPh sb="0" eb="2">
      <t>ジョセイ</t>
    </rPh>
    <rPh sb="2" eb="4">
      <t>タイショウ</t>
    </rPh>
    <rPh sb="6" eb="9">
      <t>ジムキョク</t>
    </rPh>
    <phoneticPr fontId="4"/>
  </si>
  <si>
    <t>この事業は、パラスポ－ツの振興を目的とするために、新規の団体を優先して予算の範囲内で</t>
    <rPh sb="35" eb="37">
      <t>ヨサン</t>
    </rPh>
    <rPh sb="38" eb="40">
      <t>ハンイ</t>
    </rPh>
    <rPh sb="40" eb="41">
      <t>ナイ</t>
    </rPh>
    <phoneticPr fontId="4"/>
  </si>
  <si>
    <t>事務局
使用欄</t>
    <rPh sb="0" eb="3">
      <t>ジムキョク</t>
    </rPh>
    <rPh sb="4" eb="6">
      <t>シヨウ</t>
    </rPh>
    <rPh sb="6" eb="7">
      <t>ラン</t>
    </rPh>
    <phoneticPr fontId="4"/>
  </si>
  <si>
    <t>事務局記入欄
助成対象額</t>
    <rPh sb="0" eb="3">
      <t>ジムキョク</t>
    </rPh>
    <rPh sb="3" eb="5">
      <t>キニュウ</t>
    </rPh>
    <rPh sb="5" eb="6">
      <t>ラン</t>
    </rPh>
    <rPh sb="7" eb="9">
      <t>ジョセイ</t>
    </rPh>
    <rPh sb="9" eb="11">
      <t>タイショウ</t>
    </rPh>
    <rPh sb="11" eb="12">
      <t>ガク</t>
    </rPh>
    <phoneticPr fontId="4"/>
  </si>
  <si>
    <t>5)</t>
  </si>
  <si>
    <t>6)</t>
  </si>
  <si>
    <r>
      <t>　　　</t>
    </r>
    <r>
      <rPr>
        <u/>
        <sz val="11"/>
        <rFont val="ＭＳ 明朝"/>
        <family val="1"/>
        <charset val="128"/>
      </rPr>
      <t>(FAX)　　　　　　　　  　　　　　</t>
    </r>
    <r>
      <rPr>
        <u/>
        <sz val="11"/>
        <color indexed="9"/>
        <rFont val="ＭＳ 明朝"/>
        <family val="1"/>
        <charset val="128"/>
      </rPr>
      <t>・</t>
    </r>
    <phoneticPr fontId="4"/>
  </si>
  <si>
    <r>
      <t xml:space="preserve">金融機関名
</t>
    </r>
    <r>
      <rPr>
        <sz val="9"/>
        <rFont val="ＭＳ 明朝"/>
        <family val="1"/>
        <charset val="128"/>
      </rPr>
      <t>（ゆうちょ銀行を除く）</t>
    </r>
    <rPh sb="11" eb="13">
      <t>ギンコウ</t>
    </rPh>
    <rPh sb="14" eb="15">
      <t>ノゾ</t>
    </rPh>
    <phoneticPr fontId="4"/>
  </si>
  <si>
    <t>様式11－1</t>
    <phoneticPr fontId="4"/>
  </si>
  <si>
    <t>ただし、６年目以降の団体については、パラスポーツクラブ振興事業実施要綱の</t>
    <rPh sb="27" eb="29">
      <t>シンコウ</t>
    </rPh>
    <rPh sb="29" eb="31">
      <t>ジギョウ</t>
    </rPh>
    <rPh sb="31" eb="33">
      <t>ジッシ</t>
    </rPh>
    <rPh sb="33" eb="35">
      <t>ヨウコウ</t>
    </rPh>
    <phoneticPr fontId="4"/>
  </si>
  <si>
    <t>　令和７年度パラスポ－ツクラブ振興事業　完了報告書</t>
    <rPh sb="1" eb="3">
      <t>レイワ</t>
    </rPh>
    <rPh sb="4" eb="6">
      <t>ネンド</t>
    </rPh>
    <rPh sb="5" eb="6">
      <t>ド</t>
    </rPh>
    <rPh sb="20" eb="22">
      <t>カンリョウ</t>
    </rPh>
    <rPh sb="22" eb="24">
      <t>ホウコク</t>
    </rPh>
    <rPh sb="24" eb="25">
      <t>ショ</t>
    </rPh>
    <phoneticPr fontId="4"/>
  </si>
  <si>
    <t>「パラスポーツクラブ振興事業実施要綱」第８条に基づき決定した事業について、第11条に基づき、下記のとおり報告いたします。</t>
    <phoneticPr fontId="4"/>
  </si>
  <si>
    <t>　提出書類</t>
    <rPh sb="1" eb="3">
      <t>テイシュツ</t>
    </rPh>
    <rPh sb="3" eb="5">
      <t>ショルイ</t>
    </rPh>
    <phoneticPr fontId="4"/>
  </si>
  <si>
    <t>　精算報告 総括表</t>
    <rPh sb="1" eb="3">
      <t>セイサン</t>
    </rPh>
    <rPh sb="3" eb="5">
      <t>ホウコク</t>
    </rPh>
    <phoneticPr fontId="4"/>
  </si>
  <si>
    <t>　精算報告 内訳書</t>
    <rPh sb="1" eb="5">
      <t>セイサンホウコク</t>
    </rPh>
    <rPh sb="6" eb="9">
      <t>ウチワケショ</t>
    </rPh>
    <phoneticPr fontId="4"/>
  </si>
  <si>
    <t>　活動写真　３枚　※1</t>
    <rPh sb="1" eb="3">
      <t>カツドウ</t>
    </rPh>
    <rPh sb="3" eb="5">
      <t>シャシン</t>
    </rPh>
    <rPh sb="7" eb="8">
      <t>マイ</t>
    </rPh>
    <phoneticPr fontId="4"/>
  </si>
  <si>
    <t>※1　申請活動日の喪に限る</t>
    <rPh sb="3" eb="5">
      <t>シンセイ</t>
    </rPh>
    <rPh sb="5" eb="8">
      <t>カツドウビ</t>
    </rPh>
    <rPh sb="9" eb="10">
      <t>モ</t>
    </rPh>
    <rPh sb="11" eb="12">
      <t>カギ</t>
    </rPh>
    <phoneticPr fontId="4"/>
  </si>
  <si>
    <t>①－１</t>
    <phoneticPr fontId="4"/>
  </si>
  <si>
    <t>４月　２７日</t>
    <phoneticPr fontId="4"/>
  </si>
  <si>
    <t>No.</t>
    <phoneticPr fontId="4"/>
  </si>
  <si>
    <t>例</t>
    <rPh sb="0" eb="1">
      <t>レイ</t>
    </rPh>
    <phoneticPr fontId="4"/>
  </si>
  <si>
    <r>
      <t xml:space="preserve">種別
</t>
    </r>
    <r>
      <rPr>
        <sz val="10.7"/>
        <color theme="1"/>
        <rFont val="Segoe UI Symbol"/>
        <family val="3"/>
      </rPr>
      <t>☑</t>
    </r>
    <r>
      <rPr>
        <sz val="10.7"/>
        <color theme="1"/>
        <rFont val="游ゴシック"/>
        <family val="3"/>
        <charset val="128"/>
      </rPr>
      <t>を入れる</t>
    </r>
    <rPh sb="0" eb="2">
      <t>シュベツ</t>
    </rPh>
    <rPh sb="5" eb="6">
      <t>イ</t>
    </rPh>
    <phoneticPr fontId="4"/>
  </si>
  <si>
    <t>NO.２</t>
    <phoneticPr fontId="4"/>
  </si>
  <si>
    <t>事務局
使用欄</t>
    <rPh sb="0" eb="3">
      <t>ジムキョク</t>
    </rPh>
    <phoneticPr fontId="4"/>
  </si>
  <si>
    <t>精算報告書　内訳
【日常活動費】〔会場使用料〕</t>
    <phoneticPr fontId="4"/>
  </si>
  <si>
    <t>４月　30日</t>
    <phoneticPr fontId="4"/>
  </si>
  <si>
    <t>会場使用料</t>
    <rPh sb="0" eb="5">
      <t>カイジョウシヨウリョウ</t>
    </rPh>
    <phoneticPr fontId="4"/>
  </si>
  <si>
    <t>※単価については、交付上限の単価に合わせるのではなく実際に支払った単価の金額を入力してください
※用紙が足らない場合は各自でコピーしてください</t>
    <rPh sb="1" eb="3">
      <t>タンカ</t>
    </rPh>
    <rPh sb="9" eb="11">
      <t>コウフ</t>
    </rPh>
    <rPh sb="11" eb="13">
      <t>ジョウゲン</t>
    </rPh>
    <rPh sb="14" eb="16">
      <t>タンカ</t>
    </rPh>
    <rPh sb="17" eb="18">
      <t>ア</t>
    </rPh>
    <rPh sb="26" eb="28">
      <t>ジッサイ</t>
    </rPh>
    <rPh sb="29" eb="31">
      <t>シハラ</t>
    </rPh>
    <rPh sb="33" eb="35">
      <t>タンカ</t>
    </rPh>
    <rPh sb="36" eb="38">
      <t>キンガク</t>
    </rPh>
    <rPh sb="39" eb="41">
      <t>ニュウリョク</t>
    </rPh>
    <rPh sb="49" eb="51">
      <t>ヨウシ</t>
    </rPh>
    <rPh sb="52" eb="53">
      <t>タ</t>
    </rPh>
    <rPh sb="56" eb="58">
      <t>バアイ</t>
    </rPh>
    <rPh sb="59" eb="61">
      <t>カクジ</t>
    </rPh>
    <phoneticPr fontId="4"/>
  </si>
  <si>
    <t>種別</t>
    <rPh sb="0" eb="2">
      <t>シュベツ</t>
    </rPh>
    <phoneticPr fontId="4"/>
  </si>
  <si>
    <t>会場使用料</t>
    <rPh sb="0" eb="2">
      <t>カイジョウ</t>
    </rPh>
    <rPh sb="2" eb="5">
      <t>シヨウリョウ</t>
    </rPh>
    <phoneticPr fontId="4"/>
  </si>
  <si>
    <t>精算報告書　内訳
【主催事業開催費】 〔会場使用料〕</t>
    <phoneticPr fontId="4"/>
  </si>
  <si>
    <t>A－１</t>
    <phoneticPr fontId="4"/>
  </si>
  <si>
    <t>様式12－1</t>
    <phoneticPr fontId="4"/>
  </si>
  <si>
    <t>様式12-6</t>
    <phoneticPr fontId="4"/>
  </si>
  <si>
    <t>様式12-5</t>
    <rPh sb="0" eb="2">
      <t>ヨウシキ</t>
    </rPh>
    <phoneticPr fontId="4"/>
  </si>
  <si>
    <t>様式12-4</t>
    <rPh sb="0" eb="2">
      <t>ヨウシキ</t>
    </rPh>
    <phoneticPr fontId="4"/>
  </si>
  <si>
    <t>様式12-3</t>
    <rPh sb="0" eb="2">
      <t>ヨウシキ</t>
    </rPh>
    <phoneticPr fontId="4"/>
  </si>
  <si>
    <t>様式12-2</t>
    <rPh sb="0" eb="2">
      <t>ヨウシキ</t>
    </rPh>
    <phoneticPr fontId="4"/>
  </si>
  <si>
    <t>精算報告書 総括表</t>
    <rPh sb="4" eb="5">
      <t>ショ</t>
    </rPh>
    <phoneticPr fontId="4"/>
  </si>
  <si>
    <r>
      <rPr>
        <sz val="11"/>
        <color theme="1"/>
        <rFont val="Segoe UI Symbol"/>
        <family val="3"/>
      </rPr>
      <t>☑</t>
    </r>
    <r>
      <rPr>
        <sz val="11"/>
        <color theme="1"/>
        <rFont val="游ゴシック"/>
        <family val="3"/>
        <charset val="128"/>
      </rPr>
      <t xml:space="preserve">講　師
</t>
    </r>
    <r>
      <rPr>
        <sz val="11"/>
        <color theme="1"/>
        <rFont val="Segoe UI Symbol"/>
        <family val="3"/>
      </rPr>
      <t>□</t>
    </r>
    <r>
      <rPr>
        <sz val="11"/>
        <color theme="1"/>
        <rFont val="游ゴシック"/>
        <family val="3"/>
        <charset val="128"/>
      </rPr>
      <t>補助員</t>
    </r>
    <rPh sb="1" eb="2">
      <t>コウ</t>
    </rPh>
    <rPh sb="3" eb="4">
      <t>シ</t>
    </rPh>
    <rPh sb="6" eb="9">
      <t>ホジョイン</t>
    </rPh>
    <phoneticPr fontId="4"/>
  </si>
  <si>
    <t>No.</t>
    <phoneticPr fontId="57"/>
  </si>
  <si>
    <t>役割</t>
    <rPh sb="0" eb="2">
      <t>ヤクワリ</t>
    </rPh>
    <phoneticPr fontId="57"/>
  </si>
  <si>
    <t>氏名</t>
    <rPh sb="0" eb="2">
      <t>シメイ</t>
    </rPh>
    <phoneticPr fontId="57"/>
  </si>
  <si>
    <t>振込金額</t>
    <rPh sb="0" eb="2">
      <t>フリコミ</t>
    </rPh>
    <rPh sb="2" eb="4">
      <t>キンガク</t>
    </rPh>
    <phoneticPr fontId="57"/>
  </si>
  <si>
    <t>※行が足りない場合は挿入して行を足してください。</t>
    <rPh sb="1" eb="2">
      <t>ギョウ</t>
    </rPh>
    <rPh sb="3" eb="4">
      <t>タ</t>
    </rPh>
    <rPh sb="7" eb="9">
      <t>バアイ</t>
    </rPh>
    <rPh sb="10" eb="12">
      <t>ソウニュウ</t>
    </rPh>
    <rPh sb="14" eb="15">
      <t>ギョウ</t>
    </rPh>
    <rPh sb="16" eb="17">
      <t>タ</t>
    </rPh>
    <phoneticPr fontId="57"/>
  </si>
  <si>
    <t>様式12-７</t>
    <phoneticPr fontId="4"/>
  </si>
  <si>
    <t>競技用消耗品費、
通信費、印刷費、保険料</t>
    <rPh sb="0" eb="3">
      <t>キョウギヨウ</t>
    </rPh>
    <rPh sb="3" eb="5">
      <t>ショウモウ</t>
    </rPh>
    <rPh sb="5" eb="6">
      <t>ヒン</t>
    </rPh>
    <rPh sb="6" eb="7">
      <t>ヒ</t>
    </rPh>
    <rPh sb="9" eb="12">
      <t>ツウシンヒ</t>
    </rPh>
    <rPh sb="13" eb="15">
      <t>インサツ</t>
    </rPh>
    <rPh sb="15" eb="16">
      <t>ヒ</t>
    </rPh>
    <rPh sb="17" eb="20">
      <t>ホケンリョウ</t>
    </rPh>
    <phoneticPr fontId="4"/>
  </si>
  <si>
    <t>⑴</t>
  </si>
  <si>
    <t>〇〇　〇〇</t>
    <phoneticPr fontId="4"/>
  </si>
  <si>
    <t>講師</t>
    <rPh sb="0" eb="2">
      <t>コウシ</t>
    </rPh>
    <phoneticPr fontId="4"/>
  </si>
  <si>
    <t>金額</t>
    <rPh sb="0" eb="2">
      <t>キンガク</t>
    </rPh>
    <phoneticPr fontId="4"/>
  </si>
  <si>
    <r>
      <t xml:space="preserve">振込名簿
</t>
    </r>
    <r>
      <rPr>
        <b/>
        <sz val="14"/>
        <color theme="1"/>
        <rFont val="游ゴシック"/>
        <family val="3"/>
        <charset val="128"/>
      </rPr>
      <t>（※謝金を口座振込した場合に使用）</t>
    </r>
    <rPh sb="0" eb="2">
      <t>フリコミ</t>
    </rPh>
    <rPh sb="2" eb="4">
      <t>メイボ</t>
    </rPh>
    <rPh sb="7" eb="9">
      <t>シャキン</t>
    </rPh>
    <rPh sb="10" eb="12">
      <t>コウザ</t>
    </rPh>
    <rPh sb="12" eb="14">
      <t>フリコミ</t>
    </rPh>
    <rPh sb="16" eb="18">
      <t>バアイ</t>
    </rPh>
    <rPh sb="19" eb="21">
      <t>シヨウ</t>
    </rPh>
    <phoneticPr fontId="57"/>
  </si>
  <si>
    <t>備考</t>
    <rPh sb="0" eb="2">
      <t>ビコウ</t>
    </rPh>
    <phoneticPr fontId="57"/>
  </si>
  <si>
    <t>円</t>
    <rPh sb="0" eb="1">
      <t>エン</t>
    </rPh>
    <phoneticPr fontId="4"/>
  </si>
  <si>
    <t>※謝金を口座振込した場合はご記入ください。</t>
    <phoneticPr fontId="57"/>
  </si>
  <si>
    <t>※同一事業であれば月ごとにまとめてお支払いいただくことが可能です。
　（例）日常活動費のサッカー教室講師への謝金４月分（全２回実施）をまとめて支払い</t>
    <phoneticPr fontId="4"/>
  </si>
  <si>
    <t>審判員・講師・補助員
謝金</t>
    <rPh sb="0" eb="2">
      <t>シンパン</t>
    </rPh>
    <rPh sb="2" eb="3">
      <t>イン</t>
    </rPh>
    <rPh sb="7" eb="10">
      <t>ホジョイン</t>
    </rPh>
    <rPh sb="11" eb="13">
      <t>シャキン</t>
    </rPh>
    <phoneticPr fontId="4"/>
  </si>
  <si>
    <t>講師・補助員
謝金</t>
    <rPh sb="0" eb="2">
      <t>コウシ</t>
    </rPh>
    <rPh sb="7" eb="9">
      <t>シャキン</t>
    </rPh>
    <phoneticPr fontId="4"/>
  </si>
  <si>
    <r>
      <t>精算報告書　内訳
【主催事業開催費】 〔</t>
    </r>
    <r>
      <rPr>
        <b/>
        <sz val="16"/>
        <color rgb="FFFF0000"/>
        <rFont val="游ゴシック"/>
        <family val="3"/>
        <charset val="128"/>
      </rPr>
      <t>審判員・講師・補助員謝金</t>
    </r>
    <r>
      <rPr>
        <b/>
        <sz val="16"/>
        <color theme="1"/>
        <rFont val="游ゴシック"/>
        <family val="3"/>
        <charset val="128"/>
      </rPr>
      <t>〕</t>
    </r>
    <rPh sb="30" eb="32">
      <t>シャキン</t>
    </rPh>
    <phoneticPr fontId="4"/>
  </si>
  <si>
    <t>4月2,9,16,23,30日分
サッカー教室会場使用料として
(1回6,000円)</t>
    <rPh sb="1" eb="2">
      <t>ガツ</t>
    </rPh>
    <rPh sb="14" eb="15">
      <t>ニチ</t>
    </rPh>
    <rPh sb="15" eb="16">
      <t>ブン</t>
    </rPh>
    <phoneticPr fontId="4"/>
  </si>
  <si>
    <t>4月8日スプリングカップ　
審判員謝金として
(1回7,000円)</t>
    <phoneticPr fontId="4"/>
  </si>
  <si>
    <t>4月8日スプリングカップ
会場使用料として
(1回6,000円)</t>
    <phoneticPr fontId="4"/>
  </si>
  <si>
    <r>
      <t xml:space="preserve">精算額　合計
</t>
    </r>
    <r>
      <rPr>
        <sz val="12"/>
        <rFont val="游ゴシック"/>
        <family val="3"/>
        <charset val="128"/>
      </rPr>
      <t>（①+②+A+B+⑴）</t>
    </r>
    <rPh sb="0" eb="3">
      <t>セイサンガク</t>
    </rPh>
    <rPh sb="4" eb="6">
      <t>ゴウケイ</t>
    </rPh>
    <phoneticPr fontId="4"/>
  </si>
  <si>
    <t>助成確定額（事務局記入欄）</t>
    <rPh sb="0" eb="2">
      <t>ジョセイ</t>
    </rPh>
    <rPh sb="2" eb="4">
      <t>カクテイ</t>
    </rPh>
    <rPh sb="4" eb="5">
      <t>ガク</t>
    </rPh>
    <rPh sb="6" eb="9">
      <t>ジムキョク</t>
    </rPh>
    <phoneticPr fontId="4"/>
  </si>
  <si>
    <t>精算報告書　内訳
【日常活動費】〔講師・補助員謝金〕</t>
    <rPh sb="14" eb="15">
      <t>ヒ</t>
    </rPh>
    <rPh sb="20" eb="23">
      <t>ホジョイン</t>
    </rPh>
    <rPh sb="23" eb="25">
      <t>シャキン</t>
    </rPh>
    <phoneticPr fontId="4"/>
  </si>
  <si>
    <t>4月6,13,20,27日分
サッカー教室講師謝金として
(1回7,000円)</t>
    <rPh sb="1" eb="2">
      <t>ガツ</t>
    </rPh>
    <rPh sb="12" eb="14">
      <t>ニチブン</t>
    </rPh>
    <rPh sb="23" eb="25">
      <t>シャキン</t>
    </rPh>
    <phoneticPr fontId="4"/>
  </si>
  <si>
    <r>
      <rPr>
        <sz val="10"/>
        <rFont val="Segoe UI Symbol"/>
        <family val="3"/>
      </rPr>
      <t>☑</t>
    </r>
    <r>
      <rPr>
        <sz val="10"/>
        <rFont val="游ゴシック"/>
        <family val="3"/>
        <charset val="128"/>
      </rPr>
      <t>審　判</t>
    </r>
    <r>
      <rPr>
        <sz val="10"/>
        <rFont val="Segoe UI Symbol"/>
        <family val="3"/>
      </rPr>
      <t xml:space="preserve">
□</t>
    </r>
    <r>
      <rPr>
        <sz val="10"/>
        <rFont val="游ゴシック"/>
        <family val="3"/>
        <charset val="128"/>
      </rPr>
      <t xml:space="preserve">講　師
</t>
    </r>
    <r>
      <rPr>
        <sz val="10"/>
        <rFont val="Segoe UI Symbol"/>
        <family val="3"/>
      </rPr>
      <t>□</t>
    </r>
    <r>
      <rPr>
        <sz val="10"/>
        <rFont val="游ゴシック"/>
        <family val="3"/>
        <charset val="128"/>
      </rPr>
      <t>補助員</t>
    </r>
    <rPh sb="1" eb="2">
      <t>シン</t>
    </rPh>
    <rPh sb="3" eb="4">
      <t>ハン</t>
    </rPh>
    <rPh sb="6" eb="7">
      <t>コウ</t>
    </rPh>
    <rPh sb="8" eb="9">
      <t>シ</t>
    </rPh>
    <rPh sb="10" eb="13">
      <t>ホジョイン</t>
    </rPh>
    <phoneticPr fontId="4"/>
  </si>
  <si>
    <t>精算報告書　内訳
【主催事業開催費】 〔審判員・講師・補助員謝金〕</t>
    <rPh sb="30" eb="32">
      <t>シャキン</t>
    </rPh>
    <phoneticPr fontId="4"/>
  </si>
  <si>
    <r>
      <t xml:space="preserve">支払内容
</t>
    </r>
    <r>
      <rPr>
        <sz val="10"/>
        <rFont val="游ゴシック"/>
        <family val="3"/>
        <charset val="128"/>
      </rPr>
      <t>（用途、単価・数量等の内訳も記入してください）</t>
    </r>
    <rPh sb="0" eb="2">
      <t>シハライ</t>
    </rPh>
    <rPh sb="2" eb="4">
      <t>ナイヨウ</t>
    </rPh>
    <rPh sb="6" eb="8">
      <t>ヨウト</t>
    </rPh>
    <rPh sb="9" eb="11">
      <t>タンカ</t>
    </rPh>
    <rPh sb="12" eb="14">
      <t>スウリョウ</t>
    </rPh>
    <rPh sb="14" eb="15">
      <t>トウ</t>
    </rPh>
    <rPh sb="16" eb="18">
      <t>ウチワケ</t>
    </rPh>
    <rPh sb="19" eb="21">
      <t>キニュウ</t>
    </rPh>
    <phoneticPr fontId="4"/>
  </si>
  <si>
    <t>広報誌郵送のため
切手代　140円×10枚</t>
    <rPh sb="0" eb="3">
      <t>コウホウシ</t>
    </rPh>
    <rPh sb="3" eb="5">
      <t>ユウソウ</t>
    </rPh>
    <rPh sb="9" eb="11">
      <t>キッテ</t>
    </rPh>
    <rPh sb="11" eb="12">
      <t>ダイ</t>
    </rPh>
    <rPh sb="16" eb="17">
      <t>エン</t>
    </rPh>
    <rPh sb="20" eb="21">
      <t>マイ</t>
    </rPh>
    <phoneticPr fontId="4"/>
  </si>
  <si>
    <t>4月6,13日分
サッカー教室講師謝金として</t>
    <rPh sb="17" eb="19">
      <t>シャキン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</si>
</sst>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_ "/>
    <numFmt numFmtId="178" formatCode="#,##0_);[Red]\(#,##0\)"/>
  </numFmts>
  <fonts count="69">
    <font>
      <sz val="11.2"/>
      <name val="明朝体"/>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明朝体"/>
      <family val="3"/>
      <charset val="128"/>
    </font>
    <font>
      <sz val="11"/>
      <color theme="1"/>
      <name val="ＭＳ Ｐゴシック"/>
      <family val="3"/>
      <charset val="128"/>
      <scheme val="minor"/>
    </font>
    <font>
      <sz val="11.2"/>
      <name val="游ゴシック"/>
      <family val="3"/>
      <charset val="128"/>
    </font>
    <font>
      <sz val="12.3"/>
      <name val="游ゴシック"/>
      <family val="3"/>
      <charset val="128"/>
    </font>
    <font>
      <sz val="10"/>
      <name val="游ゴシック"/>
      <family val="3"/>
      <charset val="128"/>
    </font>
    <font>
      <sz val="12.5"/>
      <name val="游ゴシック"/>
      <family val="3"/>
      <charset val="128"/>
    </font>
    <font>
      <sz val="11"/>
      <name val="游ゴシック"/>
      <family val="3"/>
      <charset val="128"/>
    </font>
    <font>
      <sz val="14"/>
      <name val="游ゴシック"/>
      <family val="3"/>
      <charset val="128"/>
    </font>
    <font>
      <b/>
      <sz val="14"/>
      <name val="游ゴシック"/>
      <family val="3"/>
      <charset val="128"/>
    </font>
    <font>
      <sz val="12"/>
      <name val="游ゴシック"/>
      <family val="3"/>
      <charset val="128"/>
    </font>
    <font>
      <sz val="11.2"/>
      <color rgb="FFFF0000"/>
      <name val="游ゴシック"/>
      <family val="3"/>
      <charset val="128"/>
    </font>
    <font>
      <sz val="11"/>
      <color theme="1"/>
      <name val="游ゴシック"/>
      <family val="3"/>
      <charset val="128"/>
    </font>
    <font>
      <b/>
      <sz val="14"/>
      <color theme="1"/>
      <name val="游ゴシック"/>
      <family val="3"/>
      <charset val="128"/>
    </font>
    <font>
      <b/>
      <sz val="12"/>
      <color theme="1"/>
      <name val="游ゴシック"/>
      <family val="3"/>
      <charset val="128"/>
    </font>
    <font>
      <b/>
      <sz val="12"/>
      <color rgb="FFFF0000"/>
      <name val="游ゴシック"/>
      <family val="3"/>
      <charset val="128"/>
    </font>
    <font>
      <b/>
      <sz val="20"/>
      <name val="游ゴシック"/>
      <family val="3"/>
      <charset val="128"/>
    </font>
    <font>
      <u/>
      <sz val="14"/>
      <name val="游ゴシック"/>
      <family val="3"/>
      <charset val="128"/>
    </font>
    <font>
      <sz val="11.2"/>
      <name val="明朝体"/>
      <family val="3"/>
      <charset val="128"/>
    </font>
    <font>
      <sz val="11.2"/>
      <color theme="1"/>
      <name val="游ゴシック"/>
      <family val="3"/>
      <charset val="128"/>
    </font>
    <font>
      <u/>
      <sz val="14"/>
      <color theme="1"/>
      <name val="游ゴシック"/>
      <family val="3"/>
      <charset val="128"/>
    </font>
    <font>
      <sz val="14"/>
      <color theme="1"/>
      <name val="游ゴシック"/>
      <family val="3"/>
      <charset val="128"/>
    </font>
    <font>
      <sz val="10.7"/>
      <color theme="1"/>
      <name val="游ゴシック"/>
      <family val="3"/>
      <charset val="128"/>
    </font>
    <font>
      <b/>
      <sz val="16"/>
      <color theme="1"/>
      <name val="游ゴシック"/>
      <family val="3"/>
      <charset val="128"/>
    </font>
    <font>
      <sz val="9"/>
      <color theme="1"/>
      <name val="游ゴシック"/>
      <family val="3"/>
      <charset val="128"/>
    </font>
    <font>
      <sz val="10.5"/>
      <color theme="1"/>
      <name val="游ゴシック"/>
      <family val="3"/>
      <charset val="128"/>
    </font>
    <font>
      <sz val="10"/>
      <color theme="1"/>
      <name val="游ゴシック"/>
      <family val="3"/>
      <charset val="128"/>
    </font>
    <font>
      <sz val="12"/>
      <color theme="1"/>
      <name val="游ゴシック"/>
      <family val="3"/>
      <charset val="128"/>
    </font>
    <font>
      <u/>
      <sz val="14"/>
      <name val="ＭＳ 明朝"/>
      <family val="1"/>
      <charset val="128"/>
    </font>
    <font>
      <sz val="14"/>
      <name val="ＭＳ 明朝"/>
      <family val="1"/>
      <charset val="128"/>
    </font>
    <font>
      <sz val="14"/>
      <color theme="0"/>
      <name val="ＭＳ 明朝"/>
      <family val="1"/>
      <charset val="128"/>
    </font>
    <font>
      <sz val="11.2"/>
      <name val="ＭＳ 明朝"/>
      <family val="1"/>
      <charset val="128"/>
    </font>
    <font>
      <sz val="12.3"/>
      <name val="ＭＳ 明朝"/>
      <family val="1"/>
      <charset val="128"/>
    </font>
    <font>
      <sz val="11"/>
      <name val="ＭＳ 明朝"/>
      <family val="1"/>
      <charset val="128"/>
    </font>
    <font>
      <u/>
      <sz val="11"/>
      <name val="ＭＳ 明朝"/>
      <family val="1"/>
      <charset val="128"/>
    </font>
    <font>
      <u/>
      <sz val="11"/>
      <color indexed="9"/>
      <name val="ＭＳ 明朝"/>
      <family val="1"/>
      <charset val="128"/>
    </font>
    <font>
      <sz val="12.5"/>
      <name val="ＭＳ 明朝"/>
      <family val="1"/>
      <charset val="128"/>
    </font>
    <font>
      <sz val="20"/>
      <name val="ＭＳ 明朝"/>
      <family val="1"/>
      <charset val="128"/>
    </font>
    <font>
      <sz val="10"/>
      <name val="ＭＳ 明朝"/>
      <family val="1"/>
      <charset val="128"/>
    </font>
    <font>
      <sz val="12.5"/>
      <color indexed="8"/>
      <name val="ＭＳ 明朝"/>
      <family val="1"/>
      <charset val="128"/>
    </font>
    <font>
      <sz val="11.2"/>
      <color indexed="8"/>
      <name val="ＭＳ 明朝"/>
      <family val="1"/>
      <charset val="128"/>
    </font>
    <font>
      <sz val="16"/>
      <name val="ＭＳ 明朝"/>
      <family val="1"/>
      <charset val="128"/>
    </font>
    <font>
      <sz val="18"/>
      <color rgb="FF000000"/>
      <name val="ＭＳ 明朝"/>
      <family val="1"/>
      <charset val="128"/>
    </font>
    <font>
      <sz val="16"/>
      <color indexed="8"/>
      <name val="ＭＳ 明朝"/>
      <family val="1"/>
      <charset val="128"/>
    </font>
    <font>
      <sz val="16"/>
      <color rgb="FF000000"/>
      <name val="ＭＳ 明朝"/>
      <family val="1"/>
      <charset val="128"/>
    </font>
    <font>
      <sz val="12"/>
      <color rgb="FF000000"/>
      <name val="ＭＳ 明朝"/>
      <family val="1"/>
      <charset val="128"/>
    </font>
    <font>
      <b/>
      <sz val="9"/>
      <name val="ＭＳ 明朝"/>
      <family val="1"/>
      <charset val="128"/>
    </font>
    <font>
      <sz val="9"/>
      <name val="ＭＳ 明朝"/>
      <family val="1"/>
      <charset val="128"/>
    </font>
    <font>
      <sz val="11.2"/>
      <color theme="1"/>
      <name val="ＭＳ 明朝"/>
      <family val="1"/>
      <charset val="128"/>
    </font>
    <font>
      <sz val="8"/>
      <color theme="1"/>
      <name val="ＭＳ 明朝"/>
      <family val="1"/>
      <charset val="128"/>
    </font>
    <font>
      <sz val="16"/>
      <color theme="1"/>
      <name val="游ゴシック"/>
      <family val="3"/>
      <charset val="128"/>
    </font>
    <font>
      <sz val="10.7"/>
      <color theme="1"/>
      <name val="Segoe UI Symbol"/>
      <family val="3"/>
    </font>
    <font>
      <sz val="11"/>
      <color theme="1"/>
      <name val="Segoe UI Symbol"/>
      <family val="3"/>
    </font>
    <font>
      <b/>
      <sz val="11"/>
      <color rgb="FFFF0000"/>
      <name val="游ゴシック"/>
      <family val="3"/>
      <charset val="128"/>
    </font>
    <font>
      <sz val="6"/>
      <name val="ＭＳ Ｐゴシック"/>
      <family val="2"/>
      <charset val="128"/>
      <scheme val="minor"/>
    </font>
    <font>
      <b/>
      <sz val="20"/>
      <color theme="1"/>
      <name val="游ゴシック"/>
      <family val="3"/>
      <charset val="128"/>
    </font>
    <font>
      <sz val="10"/>
      <color rgb="FFFF0000"/>
      <name val="游ゴシック"/>
      <family val="3"/>
      <charset val="128"/>
    </font>
    <font>
      <sz val="11"/>
      <color rgb="FFFF0000"/>
      <name val="游ゴシック"/>
      <family val="3"/>
      <charset val="128"/>
    </font>
    <font>
      <b/>
      <sz val="16"/>
      <color rgb="FFFF0000"/>
      <name val="游ゴシック"/>
      <family val="3"/>
      <charset val="128"/>
    </font>
    <font>
      <sz val="9"/>
      <color rgb="FF000000"/>
      <name val="Meiryo UI"/>
      <family val="3"/>
      <charset val="128"/>
    </font>
    <font>
      <b/>
      <sz val="9"/>
      <color indexed="81"/>
      <name val="MS P ゴシック"/>
      <family val="3"/>
      <charset val="128"/>
    </font>
    <font>
      <b/>
      <sz val="16"/>
      <name val="游ゴシック"/>
      <family val="3"/>
      <charset val="128"/>
    </font>
    <font>
      <sz val="16"/>
      <name val="游ゴシック"/>
      <family val="3"/>
      <charset val="128"/>
    </font>
    <font>
      <sz val="9"/>
      <name val="游ゴシック"/>
      <family val="3"/>
      <charset val="128"/>
    </font>
    <font>
      <sz val="10"/>
      <name val="Segoe UI Symbol"/>
      <family val="3"/>
    </font>
    <font>
      <sz val="10.7"/>
      <name val="游ゴシック"/>
      <family val="3"/>
      <charset val="128"/>
    </font>
  </fonts>
  <fills count="5">
    <fill>
      <patternFill patternType="none"/>
    </fill>
    <fill>
      <patternFill patternType="gray125"/>
    </fill>
    <fill>
      <patternFill patternType="solid">
        <fgColor theme="0"/>
        <bgColor indexed="64"/>
      </patternFill>
    </fill>
    <fill>
      <patternFill patternType="gray0625"/>
    </fill>
    <fill>
      <patternFill patternType="solid">
        <fgColor theme="8" tint="0.7999816888943144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6">
    <xf numFmtId="0" fontId="0" fillId="0" borderId="0"/>
    <xf numFmtId="0" fontId="5" fillId="0" borderId="0">
      <alignment vertical="center"/>
    </xf>
    <xf numFmtId="38" fontId="21"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296">
    <xf numFmtId="0" fontId="0" fillId="0" borderId="0" xfId="0"/>
    <xf numFmtId="0" fontId="6" fillId="0" borderId="0" xfId="0" applyFont="1" applyAlignment="1">
      <alignment vertical="center"/>
    </xf>
    <xf numFmtId="0" fontId="7" fillId="0" borderId="0" xfId="0" applyFont="1" applyAlignment="1">
      <alignment vertical="center"/>
    </xf>
    <xf numFmtId="0" fontId="6" fillId="0" borderId="0" xfId="0" applyFont="1"/>
    <xf numFmtId="0" fontId="11" fillId="2" borderId="1" xfId="0" applyFont="1" applyFill="1" applyBorder="1" applyAlignment="1">
      <alignment horizontal="center" vertical="center"/>
    </xf>
    <xf numFmtId="0" fontId="20" fillId="0" borderId="0" xfId="0" applyFont="1" applyAlignment="1">
      <alignment vertical="center"/>
    </xf>
    <xf numFmtId="0" fontId="19" fillId="0" borderId="0" xfId="0" applyFont="1" applyAlignment="1">
      <alignment horizontal="center" vertical="center" wrapText="1"/>
    </xf>
    <xf numFmtId="0" fontId="11" fillId="0" borderId="0" xfId="0" applyFont="1" applyAlignment="1">
      <alignment vertical="center"/>
    </xf>
    <xf numFmtId="0" fontId="12" fillId="0" borderId="0" xfId="0" applyFont="1" applyAlignment="1">
      <alignment horizontal="right" vertical="center"/>
    </xf>
    <xf numFmtId="0" fontId="11" fillId="0" borderId="0" xfId="0" applyFont="1" applyAlignment="1">
      <alignment horizontal="center" vertical="center"/>
    </xf>
    <xf numFmtId="3" fontId="11" fillId="0" borderId="11" xfId="0" applyNumberFormat="1" applyFont="1" applyBorder="1" applyAlignment="1">
      <alignment horizontal="right" vertical="center"/>
    </xf>
    <xf numFmtId="0" fontId="11" fillId="2" borderId="12" xfId="0" applyFont="1" applyFill="1" applyBorder="1" applyAlignment="1">
      <alignment horizontal="center" vertical="center"/>
    </xf>
    <xf numFmtId="0" fontId="11" fillId="2" borderId="0" xfId="0" applyFont="1" applyFill="1" applyAlignment="1">
      <alignment horizontal="center" vertical="center"/>
    </xf>
    <xf numFmtId="3" fontId="11" fillId="3" borderId="11" xfId="0" applyNumberFormat="1" applyFont="1" applyFill="1" applyBorder="1" applyAlignment="1">
      <alignment horizontal="left" vertical="top"/>
    </xf>
    <xf numFmtId="3" fontId="11" fillId="2" borderId="40" xfId="0" applyNumberFormat="1" applyFont="1" applyFill="1" applyBorder="1" applyAlignment="1">
      <alignment horizontal="right" vertical="center"/>
    </xf>
    <xf numFmtId="0" fontId="11" fillId="2" borderId="41" xfId="0" applyFont="1" applyFill="1" applyBorder="1" applyAlignment="1">
      <alignment horizontal="center" vertical="center"/>
    </xf>
    <xf numFmtId="3" fontId="11" fillId="3" borderId="42" xfId="0" applyNumberFormat="1" applyFont="1" applyFill="1" applyBorder="1" applyAlignment="1">
      <alignment horizontal="left" vertical="top"/>
    </xf>
    <xf numFmtId="3" fontId="7" fillId="2" borderId="0" xfId="0" applyNumberFormat="1" applyFont="1" applyFill="1" applyAlignment="1">
      <alignment horizontal="right" vertical="center"/>
    </xf>
    <xf numFmtId="0" fontId="9" fillId="2" borderId="0" xfId="0" applyFont="1" applyFill="1" applyAlignment="1">
      <alignment horizontal="center" vertical="center"/>
    </xf>
    <xf numFmtId="0" fontId="11" fillId="2" borderId="34" xfId="0" applyFont="1" applyFill="1" applyBorder="1" applyAlignment="1">
      <alignment horizontal="center" vertical="center"/>
    </xf>
    <xf numFmtId="3" fontId="7" fillId="2" borderId="36" xfId="0" applyNumberFormat="1" applyFont="1" applyFill="1" applyBorder="1" applyAlignment="1">
      <alignment horizontal="right" vertical="center"/>
    </xf>
    <xf numFmtId="0" fontId="9" fillId="2" borderId="36" xfId="0" applyFont="1" applyFill="1" applyBorder="1" applyAlignment="1">
      <alignment horizontal="center" vertical="center"/>
    </xf>
    <xf numFmtId="3" fontId="11" fillId="0" borderId="1" xfId="0" applyNumberFormat="1" applyFont="1" applyBorder="1" applyAlignment="1">
      <alignment horizontal="right" vertical="center"/>
    </xf>
    <xf numFmtId="3" fontId="7" fillId="2" borderId="3" xfId="0" applyNumberFormat="1" applyFont="1" applyFill="1" applyBorder="1" applyAlignment="1">
      <alignment horizontal="right" vertical="center"/>
    </xf>
    <xf numFmtId="3" fontId="11" fillId="0" borderId="40" xfId="0" applyNumberFormat="1" applyFont="1" applyBorder="1" applyAlignment="1">
      <alignment vertical="center" wrapText="1"/>
    </xf>
    <xf numFmtId="3" fontId="13" fillId="0" borderId="0" xfId="0" applyNumberFormat="1" applyFont="1" applyAlignment="1">
      <alignment horizontal="center" vertical="center" wrapText="1"/>
    </xf>
    <xf numFmtId="3" fontId="11" fillId="0" borderId="40" xfId="0" applyNumberFormat="1" applyFont="1" applyBorder="1" applyAlignment="1" applyProtection="1">
      <alignment vertical="center" wrapText="1"/>
      <protection locked="0"/>
    </xf>
    <xf numFmtId="3" fontId="11" fillId="0" borderId="0" xfId="0" applyNumberFormat="1" applyFont="1" applyAlignment="1">
      <alignment horizontal="center" vertical="center"/>
    </xf>
    <xf numFmtId="3" fontId="11" fillId="0" borderId="0" xfId="0" applyNumberFormat="1" applyFont="1" applyAlignment="1">
      <alignment vertical="center" wrapText="1"/>
    </xf>
    <xf numFmtId="3" fontId="11" fillId="3" borderId="45" xfId="0" applyNumberFormat="1" applyFont="1" applyFill="1" applyBorder="1" applyAlignment="1">
      <alignment horizontal="left" vertical="top"/>
    </xf>
    <xf numFmtId="0" fontId="11" fillId="2" borderId="46" xfId="0" applyFont="1" applyFill="1" applyBorder="1" applyAlignment="1">
      <alignment horizontal="center" vertical="center"/>
    </xf>
    <xf numFmtId="0" fontId="18" fillId="0" borderId="0" xfId="0" applyFont="1" applyAlignment="1">
      <alignment vertical="center"/>
    </xf>
    <xf numFmtId="0" fontId="14" fillId="0" borderId="0" xfId="0" applyFont="1"/>
    <xf numFmtId="0" fontId="12" fillId="3" borderId="1" xfId="0" applyFont="1" applyFill="1" applyBorder="1" applyAlignment="1">
      <alignment horizontal="left" vertical="center"/>
    </xf>
    <xf numFmtId="0" fontId="23" fillId="0" borderId="0" xfId="0" applyFont="1" applyAlignment="1">
      <alignment horizontal="left" vertical="center"/>
    </xf>
    <xf numFmtId="0" fontId="24" fillId="0" borderId="0" xfId="0" applyFont="1" applyAlignment="1" applyProtection="1">
      <alignment horizontal="left" vertical="center"/>
      <protection locked="0"/>
    </xf>
    <xf numFmtId="0" fontId="22" fillId="0" borderId="0" xfId="0" applyFont="1"/>
    <xf numFmtId="0" fontId="16" fillId="0" borderId="0" xfId="0" applyFont="1" applyAlignment="1">
      <alignment horizontal="center" vertical="center" wrapText="1"/>
    </xf>
    <xf numFmtId="0" fontId="24" fillId="0" borderId="0" xfId="0" applyFont="1" applyAlignment="1">
      <alignment horizontal="center"/>
    </xf>
    <xf numFmtId="0" fontId="25" fillId="0" borderId="2" xfId="0" applyFont="1" applyBorder="1" applyAlignment="1">
      <alignment horizontal="center" vertical="center"/>
    </xf>
    <xf numFmtId="0" fontId="28" fillId="0" borderId="2" xfId="0" applyFont="1" applyBorder="1" applyAlignment="1">
      <alignment horizontal="center" vertical="center" wrapText="1"/>
    </xf>
    <xf numFmtId="0" fontId="22" fillId="0" borderId="0" xfId="0" applyFont="1" applyAlignment="1">
      <alignment horizontal="center"/>
    </xf>
    <xf numFmtId="0" fontId="24" fillId="0" borderId="0" xfId="0" applyFont="1"/>
    <xf numFmtId="3" fontId="11" fillId="3" borderId="1" xfId="0" applyNumberFormat="1" applyFont="1" applyFill="1" applyBorder="1" applyAlignment="1">
      <alignment horizontal="left" vertical="top"/>
    </xf>
    <xf numFmtId="0" fontId="22" fillId="2" borderId="5" xfId="0" applyFont="1" applyFill="1" applyBorder="1" applyAlignment="1" applyProtection="1">
      <alignment vertical="center"/>
      <protection locked="0"/>
    </xf>
    <xf numFmtId="0" fontId="34" fillId="0" borderId="0" xfId="0" applyFont="1" applyAlignment="1">
      <alignment vertical="center"/>
    </xf>
    <xf numFmtId="0" fontId="35" fillId="0" borderId="0" xfId="0" applyFont="1" applyAlignment="1">
      <alignment vertical="center"/>
    </xf>
    <xf numFmtId="0" fontId="35" fillId="0" borderId="0" xfId="0" applyFont="1" applyAlignment="1">
      <alignment horizontal="right" vertical="center"/>
    </xf>
    <xf numFmtId="0" fontId="35" fillId="0" borderId="0" xfId="0" applyFont="1" applyAlignment="1" applyProtection="1">
      <alignment vertical="center"/>
      <protection locked="0"/>
    </xf>
    <xf numFmtId="0" fontId="36" fillId="0" borderId="3" xfId="0" applyFont="1" applyBorder="1" applyAlignment="1" applyProtection="1">
      <alignment horizontal="left" vertical="center"/>
      <protection locked="0"/>
    </xf>
    <xf numFmtId="0" fontId="36" fillId="0" borderId="3" xfId="0" applyFont="1" applyBorder="1" applyProtection="1">
      <protection locked="0"/>
    </xf>
    <xf numFmtId="0" fontId="36" fillId="0" borderId="0" xfId="0" applyFont="1" applyProtection="1">
      <protection locked="0"/>
    </xf>
    <xf numFmtId="0" fontId="36" fillId="0" borderId="0" xfId="0" applyFont="1" applyAlignment="1" applyProtection="1">
      <alignment horizontal="left" vertical="center"/>
      <protection locked="0"/>
    </xf>
    <xf numFmtId="0" fontId="37" fillId="0" borderId="0" xfId="0" applyFont="1" applyProtection="1">
      <protection locked="0"/>
    </xf>
    <xf numFmtId="0" fontId="39" fillId="0" borderId="0" xfId="0" applyFont="1" applyAlignment="1">
      <alignment vertical="center"/>
    </xf>
    <xf numFmtId="0" fontId="39" fillId="0" borderId="3" xfId="0" applyFont="1" applyBorder="1" applyAlignment="1">
      <alignment vertical="center"/>
    </xf>
    <xf numFmtId="0" fontId="42" fillId="0" borderId="0" xfId="0" applyFont="1" applyAlignment="1">
      <alignment vertical="center"/>
    </xf>
    <xf numFmtId="0" fontId="34" fillId="0" borderId="0" xfId="0" applyFont="1" applyAlignment="1">
      <alignment vertical="top"/>
    </xf>
    <xf numFmtId="0" fontId="35" fillId="0" borderId="0" xfId="0" applyFont="1" applyAlignment="1">
      <alignment horizontal="left" vertical="center"/>
    </xf>
    <xf numFmtId="0" fontId="39" fillId="0" borderId="0" xfId="0" applyFont="1" applyAlignment="1">
      <alignment horizontal="left" vertical="center" wrapText="1"/>
    </xf>
    <xf numFmtId="0" fontId="43" fillId="0" borderId="0" xfId="0" applyFont="1" applyAlignment="1">
      <alignment vertical="center"/>
    </xf>
    <xf numFmtId="0" fontId="44" fillId="0" borderId="17" xfId="0" applyFont="1" applyBorder="1" applyAlignment="1">
      <alignment horizontal="center" vertical="center"/>
    </xf>
    <xf numFmtId="0" fontId="45" fillId="0" borderId="47" xfId="0" applyFont="1" applyBorder="1" applyAlignment="1">
      <alignment vertical="center"/>
    </xf>
    <xf numFmtId="0" fontId="46" fillId="0" borderId="18" xfId="0" applyFont="1" applyBorder="1" applyAlignment="1">
      <alignment horizontal="center" vertical="center"/>
    </xf>
    <xf numFmtId="0" fontId="35" fillId="0" borderId="0" xfId="0" applyFont="1"/>
    <xf numFmtId="0" fontId="34" fillId="0" borderId="0" xfId="0" applyFont="1"/>
    <xf numFmtId="0" fontId="36" fillId="0" borderId="4" xfId="0" applyFont="1" applyBorder="1" applyAlignment="1">
      <alignment horizontal="center" vertical="center"/>
    </xf>
    <xf numFmtId="0" fontId="34" fillId="0" borderId="4" xfId="0" applyFont="1" applyBorder="1" applyAlignment="1" applyProtection="1">
      <alignment horizontal="left" vertical="center"/>
      <protection locked="0"/>
    </xf>
    <xf numFmtId="0" fontId="36" fillId="0" borderId="5" xfId="0" applyFont="1" applyBorder="1" applyAlignment="1">
      <alignment horizontal="center" vertical="center" wrapText="1"/>
    </xf>
    <xf numFmtId="0" fontId="34" fillId="0" borderId="5" xfId="0" applyFont="1" applyBorder="1" applyAlignment="1" applyProtection="1">
      <alignment horizontal="left" vertical="center"/>
      <protection locked="0"/>
    </xf>
    <xf numFmtId="0" fontId="36" fillId="0" borderId="5" xfId="0" applyFont="1" applyBorder="1" applyAlignment="1">
      <alignment horizontal="center" vertical="center"/>
    </xf>
    <xf numFmtId="0" fontId="36" fillId="0" borderId="2" xfId="0" applyFont="1" applyBorder="1" applyAlignment="1">
      <alignment horizontal="center" vertical="center"/>
    </xf>
    <xf numFmtId="0" fontId="34" fillId="0" borderId="20" xfId="0" applyFont="1" applyBorder="1" applyAlignment="1" applyProtection="1">
      <alignment vertical="center"/>
      <protection locked="0"/>
    </xf>
    <xf numFmtId="0" fontId="34" fillId="0" borderId="21" xfId="0" applyFont="1" applyBorder="1" applyAlignment="1" applyProtection="1">
      <alignment vertical="center"/>
      <protection locked="0"/>
    </xf>
    <xf numFmtId="0" fontId="34" fillId="0" borderId="22" xfId="0" applyFont="1" applyBorder="1" applyAlignment="1" applyProtection="1">
      <alignment vertical="center"/>
      <protection locked="0"/>
    </xf>
    <xf numFmtId="0" fontId="36" fillId="0" borderId="6" xfId="0" applyFont="1" applyBorder="1" applyAlignment="1">
      <alignment horizontal="center" vertical="center"/>
    </xf>
    <xf numFmtId="0" fontId="36" fillId="0" borderId="9" xfId="0" applyFont="1" applyBorder="1" applyAlignment="1">
      <alignment horizontal="center" vertical="center"/>
    </xf>
    <xf numFmtId="0" fontId="34" fillId="0" borderId="9" xfId="0" applyFont="1" applyBorder="1" applyAlignment="1">
      <alignment vertical="center"/>
    </xf>
    <xf numFmtId="0" fontId="36" fillId="0" borderId="1" xfId="0" applyFont="1" applyBorder="1" applyAlignment="1">
      <alignment horizontal="center" vertical="center"/>
    </xf>
    <xf numFmtId="0" fontId="32" fillId="0" borderId="1" xfId="0" applyFont="1" applyBorder="1" applyAlignment="1">
      <alignment horizontal="center" vertical="center"/>
    </xf>
    <xf numFmtId="0" fontId="36" fillId="0" borderId="0" xfId="0" applyFont="1" applyAlignment="1">
      <alignment vertical="center"/>
    </xf>
    <xf numFmtId="0" fontId="41" fillId="0" borderId="0" xfId="0" applyFont="1" applyAlignment="1">
      <alignment vertical="center"/>
    </xf>
    <xf numFmtId="0" fontId="51"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vertical="center"/>
    </xf>
    <xf numFmtId="0" fontId="30" fillId="0" borderId="12" xfId="0" applyFont="1" applyBorder="1" applyAlignment="1">
      <alignment horizontal="left" vertical="center"/>
    </xf>
    <xf numFmtId="0" fontId="22" fillId="0" borderId="10" xfId="0" applyFont="1" applyBorder="1"/>
    <xf numFmtId="0" fontId="22" fillId="0" borderId="1" xfId="0" applyFont="1" applyBorder="1"/>
    <xf numFmtId="0" fontId="25" fillId="0" borderId="0" xfId="0" applyFont="1" applyAlignment="1">
      <alignment vertical="center"/>
    </xf>
    <xf numFmtId="176" fontId="30" fillId="0" borderId="16" xfId="0" applyNumberFormat="1" applyFont="1" applyBorder="1" applyAlignment="1">
      <alignment horizontal="center" vertical="center"/>
    </xf>
    <xf numFmtId="0" fontId="30" fillId="0" borderId="25" xfId="0" applyFont="1" applyBorder="1" applyAlignment="1">
      <alignment horizontal="left" vertical="center"/>
    </xf>
    <xf numFmtId="0" fontId="22" fillId="0" borderId="5" xfId="0" applyFont="1" applyBorder="1"/>
    <xf numFmtId="0" fontId="25" fillId="0" borderId="10" xfId="0" applyFont="1" applyBorder="1" applyAlignment="1">
      <alignment horizontal="center" vertical="center"/>
    </xf>
    <xf numFmtId="176" fontId="24" fillId="0" borderId="10" xfId="0" applyNumberFormat="1" applyFont="1" applyBorder="1" applyAlignment="1">
      <alignment horizontal="center" vertical="center"/>
    </xf>
    <xf numFmtId="0" fontId="30" fillId="0" borderId="0" xfId="0" applyFont="1" applyAlignment="1">
      <alignment horizontal="left" vertical="center"/>
    </xf>
    <xf numFmtId="0" fontId="22" fillId="0" borderId="0" xfId="0" applyFont="1" applyAlignment="1">
      <alignment vertical="top"/>
    </xf>
    <xf numFmtId="0" fontId="25" fillId="0" borderId="1" xfId="0" applyFont="1" applyBorder="1" applyAlignment="1">
      <alignment horizontal="center" vertical="center" wrapText="1"/>
    </xf>
    <xf numFmtId="0" fontId="25" fillId="0" borderId="0" xfId="0" applyFont="1" applyAlignment="1">
      <alignment horizontal="left" vertical="center"/>
    </xf>
    <xf numFmtId="0" fontId="22" fillId="0" borderId="0" xfId="0" applyFont="1" applyAlignment="1">
      <alignment wrapText="1"/>
    </xf>
    <xf numFmtId="0" fontId="17" fillId="0" borderId="3" xfId="0" applyFont="1" applyBorder="1" applyAlignment="1">
      <alignment horizontal="center" vertical="center"/>
    </xf>
    <xf numFmtId="0" fontId="17" fillId="0" borderId="0" xfId="0" applyFont="1" applyAlignment="1">
      <alignment horizontal="center" vertical="center"/>
    </xf>
    <xf numFmtId="0" fontId="27" fillId="0" borderId="1" xfId="0" applyFont="1" applyBorder="1" applyAlignment="1">
      <alignment horizontal="center" vertical="center" wrapText="1"/>
    </xf>
    <xf numFmtId="0" fontId="22" fillId="0" borderId="2" xfId="0" applyFont="1" applyBorder="1" applyAlignment="1">
      <alignment horizontal="center"/>
    </xf>
    <xf numFmtId="0" fontId="27" fillId="0" borderId="1" xfId="0" applyFont="1" applyBorder="1" applyAlignment="1" applyProtection="1">
      <alignment horizontal="center" vertical="center"/>
      <protection locked="0"/>
    </xf>
    <xf numFmtId="0" fontId="22" fillId="0" borderId="1" xfId="0" applyFont="1" applyBorder="1" applyAlignment="1" applyProtection="1">
      <alignment vertical="center" wrapText="1"/>
      <protection locked="0"/>
    </xf>
    <xf numFmtId="0" fontId="15" fillId="0" borderId="20" xfId="0" applyFont="1" applyBorder="1" applyAlignment="1">
      <alignment horizontal="center" vertical="center" wrapText="1"/>
    </xf>
    <xf numFmtId="3" fontId="15" fillId="0" borderId="20" xfId="0" applyNumberFormat="1" applyFont="1" applyBorder="1" applyAlignment="1" applyProtection="1">
      <alignment horizontal="right" vertical="center"/>
      <protection locked="0"/>
    </xf>
    <xf numFmtId="0" fontId="27" fillId="0" borderId="9" xfId="0" applyFont="1" applyBorder="1" applyAlignment="1">
      <alignment horizontal="left" vertical="center"/>
    </xf>
    <xf numFmtId="0" fontId="15" fillId="0" borderId="9" xfId="0" applyFont="1" applyBorder="1" applyAlignment="1" applyProtection="1">
      <alignment horizontal="right" vertical="center"/>
      <protection locked="0"/>
    </xf>
    <xf numFmtId="38" fontId="15" fillId="0" borderId="9" xfId="2" applyFont="1" applyFill="1" applyBorder="1" applyAlignment="1">
      <alignment horizontal="right" vertical="center"/>
    </xf>
    <xf numFmtId="0" fontId="27" fillId="0" borderId="25" xfId="0" applyFont="1" applyBorder="1" applyAlignment="1">
      <alignment horizontal="left" vertical="center"/>
    </xf>
    <xf numFmtId="0" fontId="22" fillId="0" borderId="1" xfId="0" applyFont="1" applyBorder="1" applyAlignment="1" applyProtection="1">
      <alignment horizontal="center" vertical="center"/>
      <protection locked="0"/>
    </xf>
    <xf numFmtId="0" fontId="27" fillId="0" borderId="5" xfId="0" applyFont="1" applyBorder="1" applyAlignment="1" applyProtection="1">
      <alignment horizontal="center" vertical="center"/>
      <protection locked="0"/>
    </xf>
    <xf numFmtId="0" fontId="22" fillId="0" borderId="5" xfId="0" applyFont="1" applyBorder="1" applyAlignment="1" applyProtection="1">
      <alignment vertical="center" wrapText="1"/>
      <protection locked="0"/>
    </xf>
    <xf numFmtId="0" fontId="15" fillId="0" borderId="14" xfId="0" applyFont="1" applyBorder="1" applyAlignment="1">
      <alignment horizontal="center" vertical="center" wrapText="1"/>
    </xf>
    <xf numFmtId="3" fontId="15" fillId="0" borderId="14" xfId="0" applyNumberFormat="1" applyFont="1" applyBorder="1" applyAlignment="1" applyProtection="1">
      <alignment horizontal="right" vertical="center"/>
      <protection locked="0"/>
    </xf>
    <xf numFmtId="0" fontId="27" fillId="0" borderId="3" xfId="0" applyFont="1" applyBorder="1" applyAlignment="1">
      <alignment horizontal="left" vertical="center"/>
    </xf>
    <xf numFmtId="0" fontId="15" fillId="0" borderId="3" xfId="0" applyFont="1" applyBorder="1" applyAlignment="1" applyProtection="1">
      <alignment horizontal="right" vertical="center"/>
      <protection locked="0"/>
    </xf>
    <xf numFmtId="0" fontId="27" fillId="0" borderId="15" xfId="0" applyFont="1" applyBorder="1" applyAlignment="1">
      <alignment horizontal="left" vertical="center"/>
    </xf>
    <xf numFmtId="0" fontId="22" fillId="0" borderId="5" xfId="0" applyFont="1" applyBorder="1" applyAlignment="1" applyProtection="1">
      <alignment horizontal="center" vertical="center"/>
      <protection locked="0"/>
    </xf>
    <xf numFmtId="38" fontId="15" fillId="0" borderId="3" xfId="2" applyFont="1" applyFill="1" applyBorder="1" applyAlignment="1">
      <alignment horizontal="right" vertical="center"/>
    </xf>
    <xf numFmtId="0" fontId="25" fillId="0" borderId="52" xfId="0" applyFont="1" applyBorder="1" applyAlignment="1">
      <alignment horizontal="center" vertical="center"/>
    </xf>
    <xf numFmtId="0" fontId="25" fillId="0" borderId="52" xfId="0" applyFont="1" applyBorder="1" applyAlignment="1">
      <alignment horizontal="center" vertical="center" wrapText="1"/>
    </xf>
    <xf numFmtId="0" fontId="28" fillId="0" borderId="52" xfId="0" applyFont="1" applyBorder="1" applyAlignment="1">
      <alignment horizontal="center" vertical="center" wrapText="1"/>
    </xf>
    <xf numFmtId="0" fontId="27" fillId="4" borderId="50" xfId="0" applyFont="1" applyFill="1" applyBorder="1" applyAlignment="1">
      <alignment horizontal="center" vertical="center"/>
    </xf>
    <xf numFmtId="0" fontId="15" fillId="4" borderId="51" xfId="0" applyFont="1" applyFill="1" applyBorder="1" applyAlignment="1">
      <alignment horizontal="center" vertical="center" wrapText="1"/>
    </xf>
    <xf numFmtId="3" fontId="15" fillId="4" borderId="51" xfId="0" applyNumberFormat="1" applyFont="1" applyFill="1" applyBorder="1" applyAlignment="1">
      <alignment horizontal="right" vertical="center"/>
    </xf>
    <xf numFmtId="0" fontId="27" fillId="4" borderId="56" xfId="0" applyFont="1" applyFill="1" applyBorder="1" applyAlignment="1">
      <alignment horizontal="left" vertical="center"/>
    </xf>
    <xf numFmtId="0" fontId="15" fillId="4" borderId="56" xfId="0" applyFont="1" applyFill="1" applyBorder="1" applyAlignment="1">
      <alignment horizontal="right" vertical="center"/>
    </xf>
    <xf numFmtId="3" fontId="15" fillId="4" borderId="56" xfId="0" applyNumberFormat="1" applyFont="1" applyFill="1" applyBorder="1" applyAlignment="1">
      <alignment horizontal="right" vertical="center"/>
    </xf>
    <xf numFmtId="0" fontId="27" fillId="4" borderId="57" xfId="0" applyFont="1" applyFill="1" applyBorder="1" applyAlignment="1">
      <alignment horizontal="left" vertical="center"/>
    </xf>
    <xf numFmtId="0" fontId="22" fillId="4" borderId="50" xfId="0" applyFont="1" applyFill="1" applyBorder="1" applyAlignment="1">
      <alignment horizontal="center" vertical="center"/>
    </xf>
    <xf numFmtId="0" fontId="27" fillId="4" borderId="50" xfId="0" applyFont="1" applyFill="1" applyBorder="1" applyAlignment="1">
      <alignment vertical="center" wrapText="1"/>
    </xf>
    <xf numFmtId="3" fontId="15" fillId="0" borderId="3" xfId="0" applyNumberFormat="1" applyFont="1" applyBorder="1" applyAlignment="1">
      <alignment horizontal="right" vertical="center"/>
    </xf>
    <xf numFmtId="0" fontId="56" fillId="0" borderId="0" xfId="0" applyFont="1" applyAlignment="1">
      <alignment vertical="center" wrapText="1"/>
    </xf>
    <xf numFmtId="38" fontId="15" fillId="2" borderId="3" xfId="2" applyFont="1" applyFill="1" applyBorder="1" applyAlignment="1" applyProtection="1">
      <alignment vertical="center"/>
      <protection locked="0"/>
    </xf>
    <xf numFmtId="0" fontId="15" fillId="2" borderId="5" xfId="0" applyFont="1" applyFill="1" applyBorder="1" applyAlignment="1" applyProtection="1">
      <alignment vertical="center" wrapText="1"/>
      <protection locked="0"/>
    </xf>
    <xf numFmtId="176" fontId="24" fillId="0" borderId="0" xfId="0" applyNumberFormat="1" applyFont="1" applyAlignment="1">
      <alignment horizontal="center" vertical="center"/>
    </xf>
    <xf numFmtId="0" fontId="25" fillId="0" borderId="0" xfId="0" applyFont="1" applyAlignment="1">
      <alignment horizontal="center" vertical="center"/>
    </xf>
    <xf numFmtId="0" fontId="22" fillId="0" borderId="2" xfId="0" applyFont="1" applyBorder="1" applyAlignment="1">
      <alignment vertical="center"/>
    </xf>
    <xf numFmtId="38" fontId="24" fillId="0" borderId="11" xfId="2" applyFont="1" applyFill="1" applyBorder="1" applyAlignment="1">
      <alignment vertical="center"/>
    </xf>
    <xf numFmtId="0" fontId="30" fillId="0" borderId="12" xfId="0" applyFont="1" applyBorder="1" applyAlignment="1">
      <alignment vertical="center"/>
    </xf>
    <xf numFmtId="0" fontId="30" fillId="0" borderId="0" xfId="0" applyFont="1" applyAlignment="1">
      <alignment vertical="center"/>
    </xf>
    <xf numFmtId="0" fontId="29" fillId="0" borderId="0" xfId="0" applyFont="1" applyAlignment="1">
      <alignment vertical="center"/>
    </xf>
    <xf numFmtId="0" fontId="25" fillId="0" borderId="1" xfId="0" applyFont="1" applyBorder="1" applyAlignment="1">
      <alignment vertical="center"/>
    </xf>
    <xf numFmtId="38" fontId="24" fillId="0" borderId="20" xfId="2" applyFont="1" applyFill="1" applyBorder="1" applyAlignment="1">
      <alignment vertical="center"/>
    </xf>
    <xf numFmtId="0" fontId="30" fillId="0" borderId="25" xfId="0" applyFont="1" applyBorder="1" applyAlignment="1">
      <alignment vertical="center"/>
    </xf>
    <xf numFmtId="0" fontId="22" fillId="0" borderId="1" xfId="0" applyFont="1" applyBorder="1" applyAlignment="1">
      <alignment horizontal="center"/>
    </xf>
    <xf numFmtId="0" fontId="30" fillId="2" borderId="0" xfId="5" applyFont="1" applyFill="1">
      <alignment vertical="center"/>
    </xf>
    <xf numFmtId="0" fontId="15" fillId="0" borderId="0" xfId="5" applyFont="1">
      <alignment vertical="center"/>
    </xf>
    <xf numFmtId="0" fontId="58" fillId="0" borderId="0" xfId="5" applyFont="1" applyAlignment="1">
      <alignment horizontal="center" vertical="center"/>
    </xf>
    <xf numFmtId="0" fontId="30" fillId="0" borderId="1" xfId="5" applyFont="1" applyBorder="1" applyAlignment="1">
      <alignment horizontal="center" vertical="center"/>
    </xf>
    <xf numFmtId="0" fontId="30" fillId="2" borderId="0" xfId="5" applyFont="1" applyFill="1" applyAlignment="1">
      <alignment horizontal="center" vertical="center"/>
    </xf>
    <xf numFmtId="0" fontId="30" fillId="0" borderId="0" xfId="5" applyFont="1">
      <alignment vertical="center"/>
    </xf>
    <xf numFmtId="0" fontId="23" fillId="0" borderId="0" xfId="0" applyFont="1" applyAlignment="1">
      <alignment horizontal="center" vertical="center"/>
    </xf>
    <xf numFmtId="0" fontId="30" fillId="0" borderId="0" xfId="5" applyFont="1" applyAlignment="1">
      <alignment horizontal="center" vertical="center"/>
    </xf>
    <xf numFmtId="0" fontId="15" fillId="0" borderId="0" xfId="5" applyFont="1" applyAlignment="1">
      <alignment horizontal="center" vertical="center"/>
    </xf>
    <xf numFmtId="0" fontId="30" fillId="0" borderId="5" xfId="5" applyFont="1" applyBorder="1" applyAlignment="1">
      <alignment horizontal="center" vertical="center"/>
    </xf>
    <xf numFmtId="0" fontId="29" fillId="0" borderId="5" xfId="5" applyFont="1" applyBorder="1" applyAlignment="1">
      <alignment horizontal="left" vertical="center"/>
    </xf>
    <xf numFmtId="0" fontId="29" fillId="0" borderId="1" xfId="5" applyFont="1" applyBorder="1" applyAlignment="1">
      <alignment horizontal="left" vertical="center"/>
    </xf>
    <xf numFmtId="0" fontId="30" fillId="0" borderId="0" xfId="5" applyFont="1" applyAlignment="1">
      <alignment horizontal="right" vertical="center"/>
    </xf>
    <xf numFmtId="0" fontId="30" fillId="0" borderId="25" xfId="5" applyFont="1" applyBorder="1" applyAlignment="1">
      <alignment horizontal="right" vertical="center"/>
    </xf>
    <xf numFmtId="0" fontId="30" fillId="0" borderId="15" xfId="5" applyFont="1" applyBorder="1" applyAlignment="1">
      <alignment horizontal="right" vertical="center"/>
    </xf>
    <xf numFmtId="178" fontId="30" fillId="0" borderId="14" xfId="5" applyNumberFormat="1" applyFont="1" applyBorder="1" applyAlignment="1">
      <alignment horizontal="right" vertical="center"/>
    </xf>
    <xf numFmtId="178" fontId="30" fillId="0" borderId="20" xfId="5" applyNumberFormat="1" applyFont="1" applyBorder="1" applyAlignment="1">
      <alignment horizontal="right" vertical="center"/>
    </xf>
    <xf numFmtId="0" fontId="29" fillId="0" borderId="0" xfId="5" applyFont="1" applyAlignment="1">
      <alignment horizontal="left" vertical="center"/>
    </xf>
    <xf numFmtId="178" fontId="30" fillId="0" borderId="0" xfId="5" applyNumberFormat="1" applyFont="1" applyAlignment="1">
      <alignment horizontal="right" vertical="center"/>
    </xf>
    <xf numFmtId="0" fontId="30" fillId="0" borderId="0" xfId="5" applyFont="1" applyAlignment="1">
      <alignment horizontal="left" vertical="center"/>
    </xf>
    <xf numFmtId="0" fontId="15" fillId="2" borderId="5" xfId="0" applyFont="1" applyFill="1" applyBorder="1" applyAlignment="1" applyProtection="1">
      <alignment horizontal="center" vertical="center"/>
      <protection locked="0"/>
    </xf>
    <xf numFmtId="0" fontId="15" fillId="2" borderId="15" xfId="0" applyFont="1" applyFill="1" applyBorder="1" applyAlignment="1">
      <alignment vertical="center"/>
    </xf>
    <xf numFmtId="0" fontId="59" fillId="0" borderId="20" xfId="0" applyFont="1" applyBorder="1" applyAlignment="1">
      <alignment horizontal="center" vertical="center" wrapText="1"/>
    </xf>
    <xf numFmtId="0" fontId="14" fillId="0" borderId="1" xfId="0" applyFont="1" applyBorder="1" applyAlignment="1" applyProtection="1">
      <alignment vertical="center" wrapText="1"/>
      <protection locked="0"/>
    </xf>
    <xf numFmtId="0" fontId="60" fillId="0" borderId="20" xfId="0" applyFont="1" applyBorder="1" applyAlignment="1">
      <alignment horizontal="left" vertical="center" wrapText="1"/>
    </xf>
    <xf numFmtId="0" fontId="15" fillId="4" borderId="52" xfId="0" applyFont="1" applyFill="1" applyBorder="1" applyAlignment="1">
      <alignment horizontal="center" vertical="center"/>
    </xf>
    <xf numFmtId="0" fontId="22" fillId="4" borderId="55" xfId="0" applyFont="1" applyFill="1" applyBorder="1" applyAlignment="1">
      <alignment horizontal="center" vertical="center"/>
    </xf>
    <xf numFmtId="0" fontId="30" fillId="4" borderId="52" xfId="5" applyFont="1" applyFill="1" applyBorder="1" applyAlignment="1">
      <alignment horizontal="center" vertical="center"/>
    </xf>
    <xf numFmtId="56" fontId="29" fillId="4" borderId="52" xfId="5" applyNumberFormat="1" applyFont="1" applyFill="1" applyBorder="1" applyAlignment="1">
      <alignment horizontal="left" vertical="center" wrapText="1"/>
    </xf>
    <xf numFmtId="178" fontId="30" fillId="4" borderId="53" xfId="5" applyNumberFormat="1" applyFont="1" applyFill="1" applyBorder="1" applyAlignment="1">
      <alignment horizontal="right" vertical="center"/>
    </xf>
    <xf numFmtId="56" fontId="30" fillId="4" borderId="55" xfId="5" applyNumberFormat="1" applyFont="1" applyFill="1" applyBorder="1" applyAlignment="1">
      <alignment horizontal="right" vertical="center"/>
    </xf>
    <xf numFmtId="3" fontId="24" fillId="0" borderId="11" xfId="0" applyNumberFormat="1" applyFont="1" applyBorder="1" applyAlignment="1">
      <alignment horizontal="right" vertical="center"/>
    </xf>
    <xf numFmtId="0" fontId="22" fillId="0" borderId="1" xfId="0" applyFont="1" applyBorder="1" applyAlignment="1">
      <alignment vertical="center"/>
    </xf>
    <xf numFmtId="0" fontId="11" fillId="0" borderId="2" xfId="0" applyFont="1" applyBorder="1" applyAlignment="1">
      <alignment horizontal="center" vertical="center" wrapText="1"/>
    </xf>
    <xf numFmtId="0" fontId="13" fillId="0" borderId="11" xfId="0" applyFont="1" applyBorder="1" applyAlignment="1">
      <alignment horizontal="center" vertical="center"/>
    </xf>
    <xf numFmtId="0" fontId="11" fillId="0" borderId="2" xfId="0" applyFont="1" applyBorder="1" applyAlignment="1">
      <alignment horizontal="center" vertical="center"/>
    </xf>
    <xf numFmtId="0" fontId="13" fillId="0" borderId="42" xfId="0" applyFont="1" applyBorder="1" applyAlignment="1">
      <alignment horizontal="center" vertical="center" wrapText="1"/>
    </xf>
    <xf numFmtId="0" fontId="11" fillId="0" borderId="18" xfId="0" applyFont="1" applyBorder="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13" fillId="0" borderId="33" xfId="0" applyFont="1" applyBorder="1" applyAlignment="1">
      <alignment horizontal="center" vertical="center" wrapText="1"/>
    </xf>
    <xf numFmtId="0" fontId="11" fillId="0" borderId="24" xfId="0" applyFont="1" applyBorder="1" applyAlignment="1">
      <alignment horizontal="center" vertical="center" wrapText="1"/>
    </xf>
    <xf numFmtId="0" fontId="7" fillId="0" borderId="36" xfId="0" applyFont="1" applyBorder="1" applyAlignment="1">
      <alignment horizontal="center" vertical="center"/>
    </xf>
    <xf numFmtId="0" fontId="8" fillId="0" borderId="36" xfId="0" applyFont="1" applyBorder="1" applyAlignment="1">
      <alignment horizontal="center" vertical="center"/>
    </xf>
    <xf numFmtId="0" fontId="13" fillId="0" borderId="11" xfId="0" applyFont="1" applyBorder="1" applyAlignment="1">
      <alignment horizontal="center" vertical="center" wrapText="1"/>
    </xf>
    <xf numFmtId="0" fontId="13" fillId="0" borderId="1" xfId="0" applyFont="1" applyBorder="1" applyAlignment="1">
      <alignment horizontal="center" vertical="center" wrapText="1"/>
    </xf>
    <xf numFmtId="0" fontId="11" fillId="0" borderId="1" xfId="0" applyFont="1" applyBorder="1" applyAlignment="1">
      <alignment horizontal="center" vertical="center"/>
    </xf>
    <xf numFmtId="0" fontId="66" fillId="4" borderId="50" xfId="0" applyFont="1" applyFill="1" applyBorder="1" applyAlignment="1">
      <alignment vertical="center" wrapText="1"/>
    </xf>
    <xf numFmtId="0" fontId="8" fillId="4" borderId="51" xfId="0" applyFont="1" applyFill="1" applyBorder="1" applyAlignment="1">
      <alignment horizontal="center" vertical="center" wrapText="1"/>
    </xf>
    <xf numFmtId="0" fontId="68" fillId="0" borderId="2" xfId="0" applyFont="1" applyBorder="1" applyAlignment="1">
      <alignment horizontal="center" vertical="center" wrapText="1"/>
    </xf>
    <xf numFmtId="0" fontId="10" fillId="4" borderId="52" xfId="0" applyFont="1" applyFill="1" applyBorder="1" applyAlignment="1">
      <alignment vertical="center" wrapText="1"/>
    </xf>
    <xf numFmtId="3" fontId="10" fillId="4" borderId="54" xfId="0" applyNumberFormat="1" applyFont="1" applyFill="1" applyBorder="1" applyAlignment="1">
      <alignment horizontal="right" vertical="center"/>
    </xf>
    <xf numFmtId="0" fontId="10" fillId="4" borderId="55" xfId="0" applyFont="1" applyFill="1" applyBorder="1" applyAlignment="1">
      <alignment horizontal="left" vertical="center"/>
    </xf>
    <xf numFmtId="0" fontId="49" fillId="0" borderId="2" xfId="0" applyFont="1" applyBorder="1" applyAlignment="1">
      <alignment horizontal="center" vertical="center" wrapText="1"/>
    </xf>
    <xf numFmtId="0" fontId="49" fillId="0" borderId="16" xfId="0" applyFont="1" applyBorder="1" applyAlignment="1">
      <alignment horizontal="center" vertical="center" wrapText="1"/>
    </xf>
    <xf numFmtId="0" fontId="49" fillId="0" borderId="5" xfId="0" applyFont="1" applyBorder="1" applyAlignment="1">
      <alignment horizontal="center" vertical="center" wrapText="1"/>
    </xf>
    <xf numFmtId="0" fontId="34" fillId="0" borderId="6" xfId="0" applyFont="1" applyBorder="1" applyAlignment="1" applyProtection="1">
      <alignment horizontal="left" vertical="center"/>
      <protection locked="0"/>
    </xf>
    <xf numFmtId="0" fontId="47" fillId="0" borderId="13" xfId="0" applyFont="1" applyBorder="1" applyAlignment="1">
      <alignment horizontal="left" vertical="center"/>
    </xf>
    <xf numFmtId="0" fontId="47" fillId="0" borderId="0" xfId="0" applyFont="1" applyAlignment="1">
      <alignment horizontal="left" vertical="center"/>
    </xf>
    <xf numFmtId="0" fontId="47" fillId="0" borderId="49" xfId="0" applyFont="1" applyBorder="1" applyAlignment="1">
      <alignment horizontal="left" vertical="center"/>
    </xf>
    <xf numFmtId="0" fontId="48" fillId="0" borderId="32" xfId="0" applyFont="1" applyBorder="1" applyAlignment="1">
      <alignment horizontal="left" vertical="center"/>
    </xf>
    <xf numFmtId="0" fontId="48" fillId="0" borderId="36" xfId="0" applyFont="1" applyBorder="1" applyAlignment="1">
      <alignment horizontal="left" vertical="center"/>
    </xf>
    <xf numFmtId="0" fontId="48" fillId="0" borderId="34" xfId="0" applyFont="1" applyBorder="1" applyAlignment="1">
      <alignment horizontal="left" vertical="center"/>
    </xf>
    <xf numFmtId="0" fontId="50" fillId="0" borderId="0" xfId="0" applyFont="1" applyAlignment="1">
      <alignment vertical="center"/>
    </xf>
    <xf numFmtId="0" fontId="34" fillId="0" borderId="26" xfId="0" applyFont="1" applyBorder="1" applyAlignment="1" applyProtection="1">
      <alignment horizontal="left" vertical="center"/>
      <protection locked="0"/>
    </xf>
    <xf numFmtId="0" fontId="34" fillId="0" borderId="8" xfId="0" applyFont="1" applyBorder="1" applyAlignment="1" applyProtection="1">
      <alignment horizontal="left" vertical="center"/>
      <protection locked="0"/>
    </xf>
    <xf numFmtId="0" fontId="34" fillId="0" borderId="27" xfId="0" applyFont="1" applyBorder="1" applyAlignment="1" applyProtection="1">
      <alignment horizontal="left" vertical="center"/>
      <protection locked="0"/>
    </xf>
    <xf numFmtId="0" fontId="34" fillId="0" borderId="28" xfId="0" applyFont="1" applyBorder="1" applyAlignment="1" applyProtection="1">
      <alignment horizontal="left" vertical="center"/>
      <protection locked="0"/>
    </xf>
    <xf numFmtId="0" fontId="34" fillId="0" borderId="7" xfId="0" applyFont="1" applyBorder="1" applyAlignment="1" applyProtection="1">
      <alignment horizontal="left" vertical="center"/>
      <protection locked="0"/>
    </xf>
    <xf numFmtId="0" fontId="34" fillId="0" borderId="29" xfId="0" applyFont="1" applyBorder="1" applyAlignment="1" applyProtection="1">
      <alignment horizontal="left" vertical="center"/>
      <protection locked="0"/>
    </xf>
    <xf numFmtId="0" fontId="51" fillId="0" borderId="0" xfId="0" applyFont="1" applyAlignment="1">
      <alignment horizontal="center" vertical="center"/>
    </xf>
    <xf numFmtId="0" fontId="52" fillId="0" borderId="0" xfId="0" applyFont="1" applyAlignment="1">
      <alignment horizontal="left" vertical="center"/>
    </xf>
    <xf numFmtId="0" fontId="32" fillId="0" borderId="20" xfId="0" applyFont="1" applyBorder="1" applyAlignment="1" applyProtection="1">
      <alignment horizontal="left" vertical="center" wrapText="1"/>
      <protection locked="0"/>
    </xf>
    <xf numFmtId="0" fontId="32" fillId="0" borderId="9" xfId="0" applyFont="1" applyBorder="1" applyAlignment="1" applyProtection="1">
      <alignment horizontal="left" vertical="center" wrapText="1"/>
      <protection locked="0"/>
    </xf>
    <xf numFmtId="0" fontId="50" fillId="0" borderId="9" xfId="0" applyFont="1" applyBorder="1" applyAlignment="1" applyProtection="1">
      <alignment horizontal="center" vertical="center"/>
      <protection locked="0"/>
    </xf>
    <xf numFmtId="0" fontId="50" fillId="0" borderId="25" xfId="0" applyFont="1" applyBorder="1" applyAlignment="1" applyProtection="1">
      <alignment horizontal="center" vertical="center"/>
      <protection locked="0"/>
    </xf>
    <xf numFmtId="0" fontId="47" fillId="0" borderId="40" xfId="0" applyFont="1" applyBorder="1" applyAlignment="1">
      <alignment horizontal="center" vertical="center"/>
    </xf>
    <xf numFmtId="0" fontId="47" fillId="0" borderId="47" xfId="0" applyFont="1" applyBorder="1" applyAlignment="1">
      <alignment horizontal="center" vertical="center"/>
    </xf>
    <xf numFmtId="0" fontId="47" fillId="0" borderId="41" xfId="0" applyFont="1" applyBorder="1" applyAlignment="1">
      <alignment horizontal="center" vertical="center"/>
    </xf>
    <xf numFmtId="0" fontId="31" fillId="0" borderId="0" xfId="0" applyFont="1" applyAlignment="1">
      <alignment vertical="center"/>
    </xf>
    <xf numFmtId="0" fontId="32" fillId="0" borderId="0" xfId="0" applyFont="1" applyAlignment="1">
      <alignment vertical="center"/>
    </xf>
    <xf numFmtId="0" fontId="33" fillId="0" borderId="0" xfId="0" applyFont="1" applyAlignment="1">
      <alignment vertical="center"/>
    </xf>
    <xf numFmtId="0" fontId="34" fillId="0" borderId="4" xfId="0" applyFont="1" applyBorder="1" applyAlignment="1" applyProtection="1">
      <alignment horizontal="left" vertical="center"/>
      <protection locked="0"/>
    </xf>
    <xf numFmtId="0" fontId="35" fillId="0" borderId="0" xfId="0" applyFont="1" applyAlignment="1">
      <alignment vertical="center"/>
    </xf>
    <xf numFmtId="0" fontId="34" fillId="0" borderId="0" xfId="0" applyFont="1" applyAlignment="1">
      <alignment vertical="center"/>
    </xf>
    <xf numFmtId="0" fontId="35" fillId="0" borderId="0" xfId="0" applyFont="1" applyAlignment="1">
      <alignment horizontal="center" vertical="center" wrapText="1"/>
    </xf>
    <xf numFmtId="0" fontId="35" fillId="0" borderId="0" xfId="0" applyFont="1" applyAlignment="1">
      <alignment horizontal="center" vertical="center"/>
    </xf>
    <xf numFmtId="0" fontId="35" fillId="0" borderId="0" xfId="0" applyFont="1" applyAlignment="1">
      <alignment horizontal="left" vertical="center" wrapText="1"/>
    </xf>
    <xf numFmtId="0" fontId="36" fillId="0" borderId="3" xfId="0" applyFont="1" applyBorder="1" applyAlignment="1" applyProtection="1">
      <alignment horizontal="left" vertical="center"/>
      <protection locked="0"/>
    </xf>
    <xf numFmtId="38" fontId="40" fillId="0" borderId="3" xfId="2" applyFont="1" applyFill="1" applyBorder="1" applyAlignment="1" applyProtection="1">
      <alignment horizontal="center" vertical="center"/>
      <protection locked="0"/>
    </xf>
    <xf numFmtId="0" fontId="41" fillId="0" borderId="0" xfId="0" applyFont="1" applyAlignment="1">
      <alignment horizontal="left" vertical="center" wrapText="1"/>
    </xf>
    <xf numFmtId="0" fontId="35" fillId="0" borderId="0" xfId="0" applyFont="1" applyAlignment="1" applyProtection="1">
      <alignment horizontal="center" vertical="center"/>
      <protection locked="0"/>
    </xf>
    <xf numFmtId="0" fontId="46" fillId="0" borderId="31" xfId="0" applyFont="1" applyBorder="1" applyAlignment="1">
      <alignment horizontal="center" vertical="top" wrapText="1"/>
    </xf>
    <xf numFmtId="0" fontId="46" fillId="0" borderId="37" xfId="0" applyFont="1" applyBorder="1" applyAlignment="1">
      <alignment horizontal="center" vertical="top" wrapText="1"/>
    </xf>
    <xf numFmtId="0" fontId="46" fillId="0" borderId="35" xfId="0" applyFont="1" applyBorder="1" applyAlignment="1">
      <alignment horizontal="center" vertical="top" wrapText="1"/>
    </xf>
    <xf numFmtId="0" fontId="44" fillId="0" borderId="23" xfId="0" applyFont="1" applyBorder="1" applyAlignment="1">
      <alignment horizontal="center" vertical="center"/>
    </xf>
    <xf numFmtId="0" fontId="44" fillId="0" borderId="48" xfId="0" applyFont="1" applyBorder="1" applyAlignment="1">
      <alignment horizontal="center" vertical="center"/>
    </xf>
    <xf numFmtId="0" fontId="44" fillId="0" borderId="19" xfId="0" applyFont="1" applyBorder="1" applyAlignment="1">
      <alignment horizontal="center" vertical="center"/>
    </xf>
    <xf numFmtId="0" fontId="19" fillId="0" borderId="0" xfId="0" applyFont="1" applyAlignment="1">
      <alignment horizontal="center" vertical="center" wrapText="1"/>
    </xf>
    <xf numFmtId="3" fontId="11" fillId="0" borderId="17" xfId="0" applyNumberFormat="1" applyFont="1" applyBorder="1" applyAlignment="1">
      <alignment horizontal="center" vertical="center" wrapText="1"/>
    </xf>
    <xf numFmtId="3" fontId="13" fillId="0" borderId="18" xfId="0" applyNumberFormat="1" applyFont="1" applyBorder="1" applyAlignment="1">
      <alignment horizontal="center" vertical="center" wrapText="1"/>
    </xf>
    <xf numFmtId="3" fontId="13" fillId="0" borderId="17" xfId="0" applyNumberFormat="1" applyFont="1" applyBorder="1" applyAlignment="1">
      <alignment horizontal="center" vertical="center" wrapText="1"/>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11" xfId="0" applyFont="1" applyBorder="1" applyAlignment="1">
      <alignment horizontal="center" vertical="center"/>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13" fillId="0" borderId="20" xfId="0" applyFont="1" applyBorder="1" applyAlignment="1">
      <alignment horizontal="center" vertical="center"/>
    </xf>
    <xf numFmtId="0" fontId="13" fillId="0" borderId="25" xfId="0" applyFont="1" applyBorder="1"/>
    <xf numFmtId="0" fontId="11"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20" xfId="0" applyFont="1" applyBorder="1" applyAlignment="1">
      <alignment horizontal="center" vertical="center"/>
    </xf>
    <xf numFmtId="0" fontId="11" fillId="0" borderId="9" xfId="0" applyFont="1" applyBorder="1" applyAlignment="1">
      <alignment horizontal="center" vertical="center"/>
    </xf>
    <xf numFmtId="0" fontId="11" fillId="0" borderId="25" xfId="0" applyFont="1" applyBorder="1" applyAlignment="1">
      <alignment horizontal="center" vertical="center"/>
    </xf>
    <xf numFmtId="38" fontId="24" fillId="0" borderId="20" xfId="2" applyFont="1" applyFill="1" applyBorder="1" applyAlignment="1">
      <alignment horizontal="right" vertical="center"/>
    </xf>
    <xf numFmtId="38" fontId="24" fillId="0" borderId="9" xfId="2" applyFont="1" applyFill="1" applyBorder="1" applyAlignment="1">
      <alignment horizontal="right" vertical="center"/>
    </xf>
    <xf numFmtId="176" fontId="28" fillId="0" borderId="1" xfId="0" applyNumberFormat="1" applyFont="1" applyBorder="1" applyAlignment="1">
      <alignment horizontal="center" vertical="center" wrapText="1"/>
    </xf>
    <xf numFmtId="176" fontId="24" fillId="0" borderId="20" xfId="0" applyNumberFormat="1" applyFont="1" applyBorder="1" applyAlignment="1">
      <alignment horizontal="center" vertical="center"/>
    </xf>
    <xf numFmtId="176" fontId="24" fillId="0" borderId="9" xfId="0" applyNumberFormat="1" applyFont="1" applyBorder="1" applyAlignment="1">
      <alignment horizontal="center" vertical="center"/>
    </xf>
    <xf numFmtId="0" fontId="56" fillId="0" borderId="0" xfId="0" applyFont="1" applyAlignment="1">
      <alignment horizontal="left" vertical="center" wrapText="1"/>
    </xf>
    <xf numFmtId="0" fontId="22" fillId="0" borderId="0" xfId="0" applyFont="1" applyAlignment="1">
      <alignment horizontal="right"/>
    </xf>
    <xf numFmtId="0" fontId="64" fillId="0" borderId="0" xfId="0" applyFont="1" applyAlignment="1">
      <alignment horizontal="center" vertical="center" wrapText="1"/>
    </xf>
    <xf numFmtId="0" fontId="65" fillId="0" borderId="0" xfId="0" applyFont="1" applyAlignment="1">
      <alignment horizontal="center"/>
    </xf>
    <xf numFmtId="0" fontId="28" fillId="0" borderId="53" xfId="0" applyFont="1" applyBorder="1" applyAlignment="1">
      <alignment horizontal="center" vertical="center"/>
    </xf>
    <xf numFmtId="0" fontId="28" fillId="0" borderId="54" xfId="0" applyFont="1" applyBorder="1" applyAlignment="1">
      <alignment horizontal="center" vertical="center"/>
    </xf>
    <xf numFmtId="0" fontId="28" fillId="0" borderId="55" xfId="0" applyFont="1" applyBorder="1" applyAlignment="1">
      <alignment horizontal="center" vertical="center"/>
    </xf>
    <xf numFmtId="0" fontId="28" fillId="0" borderId="52" xfId="0" applyFont="1" applyBorder="1" applyAlignment="1">
      <alignment horizontal="center" vertical="center"/>
    </xf>
    <xf numFmtId="0" fontId="22" fillId="0" borderId="52" xfId="0" applyFont="1" applyBorder="1" applyAlignment="1">
      <alignment horizontal="center" vertical="center"/>
    </xf>
    <xf numFmtId="0" fontId="26" fillId="0" borderId="0" xfId="0" applyFont="1" applyAlignment="1">
      <alignment horizontal="center" vertical="center" wrapText="1"/>
    </xf>
    <xf numFmtId="0" fontId="53" fillId="0" borderId="0" xfId="0" applyFont="1" applyAlignment="1">
      <alignment horizontal="center"/>
    </xf>
    <xf numFmtId="0" fontId="6" fillId="0" borderId="2" xfId="0" applyFont="1" applyBorder="1" applyAlignment="1">
      <alignment horizontal="center" vertical="center"/>
    </xf>
    <xf numFmtId="0" fontId="25" fillId="0" borderId="1" xfId="0" applyFont="1" applyBorder="1" applyAlignment="1">
      <alignment horizontal="center" vertical="center" wrapText="1"/>
    </xf>
    <xf numFmtId="0" fontId="25" fillId="0" borderId="1" xfId="0" applyFont="1" applyBorder="1" applyAlignment="1">
      <alignment horizontal="center" vertical="center"/>
    </xf>
    <xf numFmtId="176" fontId="24" fillId="0" borderId="11" xfId="0" applyNumberFormat="1" applyFont="1" applyBorder="1" applyAlignment="1">
      <alignment horizontal="center" vertical="center"/>
    </xf>
    <xf numFmtId="176" fontId="24" fillId="0" borderId="10" xfId="0" applyNumberFormat="1" applyFont="1" applyBorder="1" applyAlignment="1">
      <alignment horizontal="center" vertical="center"/>
    </xf>
    <xf numFmtId="176" fontId="24" fillId="0" borderId="14" xfId="0" applyNumberFormat="1" applyFont="1" applyBorder="1" applyAlignment="1">
      <alignment horizontal="center" vertical="center"/>
    </xf>
    <xf numFmtId="176" fontId="24" fillId="0" borderId="3" xfId="0" applyNumberFormat="1" applyFont="1" applyBorder="1" applyAlignment="1">
      <alignment horizontal="center" vertical="center"/>
    </xf>
    <xf numFmtId="0" fontId="30" fillId="0" borderId="12" xfId="0" applyFont="1" applyBorder="1" applyAlignment="1">
      <alignment horizontal="left" vertical="center"/>
    </xf>
    <xf numFmtId="0" fontId="30" fillId="0" borderId="15" xfId="0" applyFont="1" applyBorder="1" applyAlignment="1">
      <alignment horizontal="left" vertical="center"/>
    </xf>
    <xf numFmtId="0" fontId="58" fillId="0" borderId="0" xfId="5" applyFont="1" applyAlignment="1">
      <alignment horizontal="center" vertical="center" wrapText="1"/>
    </xf>
    <xf numFmtId="0" fontId="58" fillId="0" borderId="0" xfId="5" applyFont="1" applyAlignment="1">
      <alignment horizontal="center" vertical="center"/>
    </xf>
    <xf numFmtId="177" fontId="15" fillId="2" borderId="20" xfId="5" applyNumberFormat="1" applyFont="1" applyFill="1" applyBorder="1" applyAlignment="1">
      <alignment horizontal="center" vertical="center"/>
    </xf>
    <xf numFmtId="177" fontId="15" fillId="2" borderId="25" xfId="5" applyNumberFormat="1" applyFont="1" applyFill="1" applyBorder="1" applyAlignment="1">
      <alignment horizontal="center" vertical="center"/>
    </xf>
    <xf numFmtId="0" fontId="30" fillId="0" borderId="10" xfId="5" applyFont="1" applyBorder="1" applyAlignment="1">
      <alignment horizontal="left" vertical="center" wrapText="1"/>
    </xf>
    <xf numFmtId="0" fontId="30" fillId="0" borderId="0" xfId="5" applyFont="1" applyAlignment="1">
      <alignment horizontal="left" vertical="center" wrapText="1"/>
    </xf>
    <xf numFmtId="0" fontId="30" fillId="0" borderId="0" xfId="5" applyFont="1" applyAlignment="1">
      <alignment horizontal="left" vertical="center"/>
    </xf>
  </cellXfs>
  <cellStyles count="6">
    <cellStyle name="桁区切り" xfId="2" builtinId="6"/>
    <cellStyle name="標準" xfId="0" builtinId="0"/>
    <cellStyle name="標準 2" xfId="1" xr:uid="{00000000-0005-0000-0000-000002000000}"/>
    <cellStyle name="標準 3" xfId="3" xr:uid="{00000000-0005-0000-0000-000003000000}"/>
    <cellStyle name="標準 3 2" xfId="4" xr:uid="{00000000-0005-0000-0000-000004000000}"/>
    <cellStyle name="標準 4" xfId="5" xr:uid="{853FD686-A170-4C64-921D-FE0B7660EF0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99060</xdr:colOff>
          <xdr:row>40</xdr:row>
          <xdr:rowOff>121920</xdr:rowOff>
        </xdr:from>
        <xdr:to>
          <xdr:col>11</xdr:col>
          <xdr:colOff>76200</xdr:colOff>
          <xdr:row>42</xdr:row>
          <xdr:rowOff>160020</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60960</xdr:colOff>
          <xdr:row>6</xdr:row>
          <xdr:rowOff>68580</xdr:rowOff>
        </xdr:from>
        <xdr:to>
          <xdr:col>4</xdr:col>
          <xdr:colOff>22860</xdr:colOff>
          <xdr:row>6</xdr:row>
          <xdr:rowOff>312420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6</xdr:row>
          <xdr:rowOff>266700</xdr:rowOff>
        </xdr:from>
        <xdr:to>
          <xdr:col>3</xdr:col>
          <xdr:colOff>723900</xdr:colOff>
          <xdr:row>6</xdr:row>
          <xdr:rowOff>601980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7</xdr:row>
          <xdr:rowOff>68580</xdr:rowOff>
        </xdr:from>
        <xdr:to>
          <xdr:col>4</xdr:col>
          <xdr:colOff>22860</xdr:colOff>
          <xdr:row>7</xdr:row>
          <xdr:rowOff>312420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2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7</xdr:row>
          <xdr:rowOff>266700</xdr:rowOff>
        </xdr:from>
        <xdr:to>
          <xdr:col>3</xdr:col>
          <xdr:colOff>723900</xdr:colOff>
          <xdr:row>7</xdr:row>
          <xdr:rowOff>601980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2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8</xdr:row>
          <xdr:rowOff>68580</xdr:rowOff>
        </xdr:from>
        <xdr:to>
          <xdr:col>4</xdr:col>
          <xdr:colOff>22860</xdr:colOff>
          <xdr:row>8</xdr:row>
          <xdr:rowOff>312420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2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8</xdr:row>
          <xdr:rowOff>266700</xdr:rowOff>
        </xdr:from>
        <xdr:to>
          <xdr:col>3</xdr:col>
          <xdr:colOff>723900</xdr:colOff>
          <xdr:row>8</xdr:row>
          <xdr:rowOff>601980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2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9</xdr:row>
          <xdr:rowOff>68580</xdr:rowOff>
        </xdr:from>
        <xdr:to>
          <xdr:col>4</xdr:col>
          <xdr:colOff>22860</xdr:colOff>
          <xdr:row>9</xdr:row>
          <xdr:rowOff>312420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2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9</xdr:row>
          <xdr:rowOff>266700</xdr:rowOff>
        </xdr:from>
        <xdr:to>
          <xdr:col>3</xdr:col>
          <xdr:colOff>723900</xdr:colOff>
          <xdr:row>9</xdr:row>
          <xdr:rowOff>601980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2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10</xdr:row>
          <xdr:rowOff>68580</xdr:rowOff>
        </xdr:from>
        <xdr:to>
          <xdr:col>4</xdr:col>
          <xdr:colOff>22860</xdr:colOff>
          <xdr:row>10</xdr:row>
          <xdr:rowOff>312420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2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10</xdr:row>
          <xdr:rowOff>266700</xdr:rowOff>
        </xdr:from>
        <xdr:to>
          <xdr:col>3</xdr:col>
          <xdr:colOff>723900</xdr:colOff>
          <xdr:row>10</xdr:row>
          <xdr:rowOff>601980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2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11</xdr:row>
          <xdr:rowOff>68580</xdr:rowOff>
        </xdr:from>
        <xdr:to>
          <xdr:col>4</xdr:col>
          <xdr:colOff>22860</xdr:colOff>
          <xdr:row>11</xdr:row>
          <xdr:rowOff>312420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2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11</xdr:row>
          <xdr:rowOff>266700</xdr:rowOff>
        </xdr:from>
        <xdr:to>
          <xdr:col>3</xdr:col>
          <xdr:colOff>723900</xdr:colOff>
          <xdr:row>11</xdr:row>
          <xdr:rowOff>601980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2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12</xdr:row>
          <xdr:rowOff>68580</xdr:rowOff>
        </xdr:from>
        <xdr:to>
          <xdr:col>4</xdr:col>
          <xdr:colOff>22860</xdr:colOff>
          <xdr:row>12</xdr:row>
          <xdr:rowOff>312420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2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12</xdr:row>
          <xdr:rowOff>266700</xdr:rowOff>
        </xdr:from>
        <xdr:to>
          <xdr:col>3</xdr:col>
          <xdr:colOff>723900</xdr:colOff>
          <xdr:row>12</xdr:row>
          <xdr:rowOff>601980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2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13</xdr:row>
          <xdr:rowOff>68580</xdr:rowOff>
        </xdr:from>
        <xdr:to>
          <xdr:col>4</xdr:col>
          <xdr:colOff>22860</xdr:colOff>
          <xdr:row>13</xdr:row>
          <xdr:rowOff>312420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2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13</xdr:row>
          <xdr:rowOff>266700</xdr:rowOff>
        </xdr:from>
        <xdr:to>
          <xdr:col>3</xdr:col>
          <xdr:colOff>723900</xdr:colOff>
          <xdr:row>13</xdr:row>
          <xdr:rowOff>601980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2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14</xdr:row>
          <xdr:rowOff>68580</xdr:rowOff>
        </xdr:from>
        <xdr:to>
          <xdr:col>4</xdr:col>
          <xdr:colOff>22860</xdr:colOff>
          <xdr:row>14</xdr:row>
          <xdr:rowOff>312420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2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14</xdr:row>
          <xdr:rowOff>266700</xdr:rowOff>
        </xdr:from>
        <xdr:to>
          <xdr:col>3</xdr:col>
          <xdr:colOff>723900</xdr:colOff>
          <xdr:row>14</xdr:row>
          <xdr:rowOff>601980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2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15</xdr:row>
          <xdr:rowOff>68580</xdr:rowOff>
        </xdr:from>
        <xdr:to>
          <xdr:col>4</xdr:col>
          <xdr:colOff>22860</xdr:colOff>
          <xdr:row>15</xdr:row>
          <xdr:rowOff>312420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2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15</xdr:row>
          <xdr:rowOff>266700</xdr:rowOff>
        </xdr:from>
        <xdr:to>
          <xdr:col>3</xdr:col>
          <xdr:colOff>723900</xdr:colOff>
          <xdr:row>15</xdr:row>
          <xdr:rowOff>601980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2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16</xdr:row>
          <xdr:rowOff>68580</xdr:rowOff>
        </xdr:from>
        <xdr:to>
          <xdr:col>4</xdr:col>
          <xdr:colOff>22860</xdr:colOff>
          <xdr:row>16</xdr:row>
          <xdr:rowOff>312420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2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16</xdr:row>
          <xdr:rowOff>266700</xdr:rowOff>
        </xdr:from>
        <xdr:to>
          <xdr:col>3</xdr:col>
          <xdr:colOff>723900</xdr:colOff>
          <xdr:row>16</xdr:row>
          <xdr:rowOff>601980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2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17</xdr:row>
          <xdr:rowOff>68580</xdr:rowOff>
        </xdr:from>
        <xdr:to>
          <xdr:col>4</xdr:col>
          <xdr:colOff>22860</xdr:colOff>
          <xdr:row>17</xdr:row>
          <xdr:rowOff>312420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2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17</xdr:row>
          <xdr:rowOff>266700</xdr:rowOff>
        </xdr:from>
        <xdr:to>
          <xdr:col>3</xdr:col>
          <xdr:colOff>723900</xdr:colOff>
          <xdr:row>17</xdr:row>
          <xdr:rowOff>601980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2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twoCellAnchor>
    </mc:Choice>
    <mc:Fallback/>
  </mc:AlternateContent>
  <mc:AlternateContent xmlns:mc="http://schemas.openxmlformats.org/markup-compatibility/2006">
    <mc:Choice xmlns:a14="http://schemas.microsoft.com/office/drawing/2010/main" Requires="a14">
      <xdr:oneCellAnchor>
        <xdr:from>
          <xdr:col>3</xdr:col>
          <xdr:colOff>60960</xdr:colOff>
          <xdr:row>30</xdr:row>
          <xdr:rowOff>68580</xdr:rowOff>
        </xdr:from>
        <xdr:ext cx="768724" cy="243840"/>
        <xdr:sp macro="" textlink="">
          <xdr:nvSpPr>
            <xdr:cNvPr id="8257" name="Check Box 65" hidden="1">
              <a:extLst>
                <a:ext uri="{63B3BB69-23CF-44E3-9099-C40C66FF867C}">
                  <a14:compatExt spid="_x0000_s8257"/>
                </a:ext>
                <a:ext uri="{FF2B5EF4-FFF2-40B4-BE49-F238E27FC236}">
                  <a16:creationId xmlns:a16="http://schemas.microsoft.com/office/drawing/2014/main" id="{C19F6672-192D-4B22-8131-BBFDBDB6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60960</xdr:colOff>
          <xdr:row>30</xdr:row>
          <xdr:rowOff>266700</xdr:rowOff>
        </xdr:from>
        <xdr:ext cx="662940" cy="335280"/>
        <xdr:sp macro="" textlink="">
          <xdr:nvSpPr>
            <xdr:cNvPr id="8258" name="Check Box 66" hidden="1">
              <a:extLst>
                <a:ext uri="{63B3BB69-23CF-44E3-9099-C40C66FF867C}">
                  <a14:compatExt spid="_x0000_s8258"/>
                </a:ext>
                <a:ext uri="{FF2B5EF4-FFF2-40B4-BE49-F238E27FC236}">
                  <a16:creationId xmlns:a16="http://schemas.microsoft.com/office/drawing/2014/main" id="{F7906B42-CD46-456F-86F4-94CF1C824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60960</xdr:colOff>
          <xdr:row>31</xdr:row>
          <xdr:rowOff>68580</xdr:rowOff>
        </xdr:from>
        <xdr:ext cx="768724" cy="243840"/>
        <xdr:sp macro="" textlink="">
          <xdr:nvSpPr>
            <xdr:cNvPr id="8259" name="Check Box 67" hidden="1">
              <a:extLst>
                <a:ext uri="{63B3BB69-23CF-44E3-9099-C40C66FF867C}">
                  <a14:compatExt spid="_x0000_s8259"/>
                </a:ext>
                <a:ext uri="{FF2B5EF4-FFF2-40B4-BE49-F238E27FC236}">
                  <a16:creationId xmlns:a16="http://schemas.microsoft.com/office/drawing/2014/main" id="{0E307B9E-3101-4157-A2D8-9F5D4E54DD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60960</xdr:colOff>
          <xdr:row>31</xdr:row>
          <xdr:rowOff>266700</xdr:rowOff>
        </xdr:from>
        <xdr:ext cx="662940" cy="335280"/>
        <xdr:sp macro="" textlink="">
          <xdr:nvSpPr>
            <xdr:cNvPr id="8260" name="Check Box 68" hidden="1">
              <a:extLst>
                <a:ext uri="{63B3BB69-23CF-44E3-9099-C40C66FF867C}">
                  <a14:compatExt spid="_x0000_s8260"/>
                </a:ext>
                <a:ext uri="{FF2B5EF4-FFF2-40B4-BE49-F238E27FC236}">
                  <a16:creationId xmlns:a16="http://schemas.microsoft.com/office/drawing/2014/main" id="{E9C8FDB5-FD26-4DB3-BA89-4B7609F56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60960</xdr:colOff>
          <xdr:row>32</xdr:row>
          <xdr:rowOff>68580</xdr:rowOff>
        </xdr:from>
        <xdr:ext cx="768724" cy="243840"/>
        <xdr:sp macro="" textlink="">
          <xdr:nvSpPr>
            <xdr:cNvPr id="8261" name="Check Box 69" hidden="1">
              <a:extLst>
                <a:ext uri="{63B3BB69-23CF-44E3-9099-C40C66FF867C}">
                  <a14:compatExt spid="_x0000_s8261"/>
                </a:ext>
                <a:ext uri="{FF2B5EF4-FFF2-40B4-BE49-F238E27FC236}">
                  <a16:creationId xmlns:a16="http://schemas.microsoft.com/office/drawing/2014/main" id="{213FA8C9-66DF-4FFD-B1EF-6BFA61409F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60960</xdr:colOff>
          <xdr:row>32</xdr:row>
          <xdr:rowOff>266700</xdr:rowOff>
        </xdr:from>
        <xdr:ext cx="662940" cy="335280"/>
        <xdr:sp macro="" textlink="">
          <xdr:nvSpPr>
            <xdr:cNvPr id="8262" name="Check Box 70" hidden="1">
              <a:extLst>
                <a:ext uri="{63B3BB69-23CF-44E3-9099-C40C66FF867C}">
                  <a14:compatExt spid="_x0000_s8262"/>
                </a:ext>
                <a:ext uri="{FF2B5EF4-FFF2-40B4-BE49-F238E27FC236}">
                  <a16:creationId xmlns:a16="http://schemas.microsoft.com/office/drawing/2014/main" id="{D96056FF-0B41-437D-8356-CF71D4973A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60960</xdr:colOff>
          <xdr:row>33</xdr:row>
          <xdr:rowOff>68580</xdr:rowOff>
        </xdr:from>
        <xdr:ext cx="768724" cy="243840"/>
        <xdr:sp macro="" textlink="">
          <xdr:nvSpPr>
            <xdr:cNvPr id="8263" name="Check Box 71" hidden="1">
              <a:extLst>
                <a:ext uri="{63B3BB69-23CF-44E3-9099-C40C66FF867C}">
                  <a14:compatExt spid="_x0000_s8263"/>
                </a:ext>
                <a:ext uri="{FF2B5EF4-FFF2-40B4-BE49-F238E27FC236}">
                  <a16:creationId xmlns:a16="http://schemas.microsoft.com/office/drawing/2014/main" id="{F577DAD6-866A-46D4-9A33-992C655986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60960</xdr:colOff>
          <xdr:row>33</xdr:row>
          <xdr:rowOff>266700</xdr:rowOff>
        </xdr:from>
        <xdr:ext cx="662940" cy="335280"/>
        <xdr:sp macro="" textlink="">
          <xdr:nvSpPr>
            <xdr:cNvPr id="8264" name="Check Box 72" hidden="1">
              <a:extLst>
                <a:ext uri="{63B3BB69-23CF-44E3-9099-C40C66FF867C}">
                  <a14:compatExt spid="_x0000_s8264"/>
                </a:ext>
                <a:ext uri="{FF2B5EF4-FFF2-40B4-BE49-F238E27FC236}">
                  <a16:creationId xmlns:a16="http://schemas.microsoft.com/office/drawing/2014/main" id="{5BEF71DC-7398-4103-A3EC-410A59AEBD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60960</xdr:colOff>
          <xdr:row>34</xdr:row>
          <xdr:rowOff>68580</xdr:rowOff>
        </xdr:from>
        <xdr:ext cx="768724" cy="243840"/>
        <xdr:sp macro="" textlink="">
          <xdr:nvSpPr>
            <xdr:cNvPr id="8265" name="Check Box 73" hidden="1">
              <a:extLst>
                <a:ext uri="{63B3BB69-23CF-44E3-9099-C40C66FF867C}">
                  <a14:compatExt spid="_x0000_s8265"/>
                </a:ext>
                <a:ext uri="{FF2B5EF4-FFF2-40B4-BE49-F238E27FC236}">
                  <a16:creationId xmlns:a16="http://schemas.microsoft.com/office/drawing/2014/main" id="{E3790B6D-90EA-4E2D-A858-F26762AD01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60960</xdr:colOff>
          <xdr:row>34</xdr:row>
          <xdr:rowOff>266700</xdr:rowOff>
        </xdr:from>
        <xdr:ext cx="662940" cy="335280"/>
        <xdr:sp macro="" textlink="">
          <xdr:nvSpPr>
            <xdr:cNvPr id="8266" name="Check Box 74" hidden="1">
              <a:extLst>
                <a:ext uri="{63B3BB69-23CF-44E3-9099-C40C66FF867C}">
                  <a14:compatExt spid="_x0000_s8266"/>
                </a:ext>
                <a:ext uri="{FF2B5EF4-FFF2-40B4-BE49-F238E27FC236}">
                  <a16:creationId xmlns:a16="http://schemas.microsoft.com/office/drawing/2014/main" id="{6AD23736-387F-4472-9309-886BA1F044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60960</xdr:colOff>
          <xdr:row>35</xdr:row>
          <xdr:rowOff>68580</xdr:rowOff>
        </xdr:from>
        <xdr:ext cx="768724" cy="243840"/>
        <xdr:sp macro="" textlink="">
          <xdr:nvSpPr>
            <xdr:cNvPr id="8267" name="Check Box 75" hidden="1">
              <a:extLst>
                <a:ext uri="{63B3BB69-23CF-44E3-9099-C40C66FF867C}">
                  <a14:compatExt spid="_x0000_s8267"/>
                </a:ext>
                <a:ext uri="{FF2B5EF4-FFF2-40B4-BE49-F238E27FC236}">
                  <a16:creationId xmlns:a16="http://schemas.microsoft.com/office/drawing/2014/main" id="{839619A5-DD06-407C-ACD8-0454A3A276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60960</xdr:colOff>
          <xdr:row>35</xdr:row>
          <xdr:rowOff>266700</xdr:rowOff>
        </xdr:from>
        <xdr:ext cx="662940" cy="335280"/>
        <xdr:sp macro="" textlink="">
          <xdr:nvSpPr>
            <xdr:cNvPr id="8268" name="Check Box 76" hidden="1">
              <a:extLst>
                <a:ext uri="{63B3BB69-23CF-44E3-9099-C40C66FF867C}">
                  <a14:compatExt spid="_x0000_s8268"/>
                </a:ext>
                <a:ext uri="{FF2B5EF4-FFF2-40B4-BE49-F238E27FC236}">
                  <a16:creationId xmlns:a16="http://schemas.microsoft.com/office/drawing/2014/main" id="{E00C5893-2E37-4F06-84DE-30403763DA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60960</xdr:colOff>
          <xdr:row>36</xdr:row>
          <xdr:rowOff>68580</xdr:rowOff>
        </xdr:from>
        <xdr:ext cx="768724" cy="243840"/>
        <xdr:sp macro="" textlink="">
          <xdr:nvSpPr>
            <xdr:cNvPr id="8269" name="Check Box 77" hidden="1">
              <a:extLst>
                <a:ext uri="{63B3BB69-23CF-44E3-9099-C40C66FF867C}">
                  <a14:compatExt spid="_x0000_s8269"/>
                </a:ext>
                <a:ext uri="{FF2B5EF4-FFF2-40B4-BE49-F238E27FC236}">
                  <a16:creationId xmlns:a16="http://schemas.microsoft.com/office/drawing/2014/main" id="{0183905E-D892-4D44-B14B-B97420F5ED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60960</xdr:colOff>
          <xdr:row>36</xdr:row>
          <xdr:rowOff>266700</xdr:rowOff>
        </xdr:from>
        <xdr:ext cx="662940" cy="335280"/>
        <xdr:sp macro="" textlink="">
          <xdr:nvSpPr>
            <xdr:cNvPr id="8270" name="Check Box 78" hidden="1">
              <a:extLst>
                <a:ext uri="{63B3BB69-23CF-44E3-9099-C40C66FF867C}">
                  <a14:compatExt spid="_x0000_s8270"/>
                </a:ext>
                <a:ext uri="{FF2B5EF4-FFF2-40B4-BE49-F238E27FC236}">
                  <a16:creationId xmlns:a16="http://schemas.microsoft.com/office/drawing/2014/main" id="{D2ED9015-C742-4F1E-892A-F3B62ED87D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60960</xdr:colOff>
          <xdr:row>37</xdr:row>
          <xdr:rowOff>68580</xdr:rowOff>
        </xdr:from>
        <xdr:ext cx="768724" cy="243840"/>
        <xdr:sp macro="" textlink="">
          <xdr:nvSpPr>
            <xdr:cNvPr id="8271" name="Check Box 79" hidden="1">
              <a:extLst>
                <a:ext uri="{63B3BB69-23CF-44E3-9099-C40C66FF867C}">
                  <a14:compatExt spid="_x0000_s8271"/>
                </a:ext>
                <a:ext uri="{FF2B5EF4-FFF2-40B4-BE49-F238E27FC236}">
                  <a16:creationId xmlns:a16="http://schemas.microsoft.com/office/drawing/2014/main" id="{ECF40C7F-1121-4D44-A8A7-9EBB4B306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60960</xdr:colOff>
          <xdr:row>37</xdr:row>
          <xdr:rowOff>266700</xdr:rowOff>
        </xdr:from>
        <xdr:ext cx="662940" cy="335280"/>
        <xdr:sp macro="" textlink="">
          <xdr:nvSpPr>
            <xdr:cNvPr id="8272" name="Check Box 80" hidden="1">
              <a:extLst>
                <a:ext uri="{63B3BB69-23CF-44E3-9099-C40C66FF867C}">
                  <a14:compatExt spid="_x0000_s8272"/>
                </a:ext>
                <a:ext uri="{FF2B5EF4-FFF2-40B4-BE49-F238E27FC236}">
                  <a16:creationId xmlns:a16="http://schemas.microsoft.com/office/drawing/2014/main" id="{39155CD4-9703-4C63-89F1-09E240DCC2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60960</xdr:colOff>
          <xdr:row>38</xdr:row>
          <xdr:rowOff>68580</xdr:rowOff>
        </xdr:from>
        <xdr:ext cx="768724" cy="243840"/>
        <xdr:sp macro="" textlink="">
          <xdr:nvSpPr>
            <xdr:cNvPr id="8273" name="Check Box 81" hidden="1">
              <a:extLst>
                <a:ext uri="{63B3BB69-23CF-44E3-9099-C40C66FF867C}">
                  <a14:compatExt spid="_x0000_s8273"/>
                </a:ext>
                <a:ext uri="{FF2B5EF4-FFF2-40B4-BE49-F238E27FC236}">
                  <a16:creationId xmlns:a16="http://schemas.microsoft.com/office/drawing/2014/main" id="{1D03D58E-72A6-4E4A-AF5D-4C7F6272FD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60960</xdr:colOff>
          <xdr:row>38</xdr:row>
          <xdr:rowOff>266700</xdr:rowOff>
        </xdr:from>
        <xdr:ext cx="662940" cy="335280"/>
        <xdr:sp macro="" textlink="">
          <xdr:nvSpPr>
            <xdr:cNvPr id="8274" name="Check Box 82" hidden="1">
              <a:extLst>
                <a:ext uri="{63B3BB69-23CF-44E3-9099-C40C66FF867C}">
                  <a14:compatExt spid="_x0000_s8274"/>
                </a:ext>
                <a:ext uri="{FF2B5EF4-FFF2-40B4-BE49-F238E27FC236}">
                  <a16:creationId xmlns:a16="http://schemas.microsoft.com/office/drawing/2014/main" id="{548ADB92-58A0-4787-BB4B-6E381D744E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60960</xdr:colOff>
          <xdr:row>39</xdr:row>
          <xdr:rowOff>68580</xdr:rowOff>
        </xdr:from>
        <xdr:ext cx="768724" cy="243840"/>
        <xdr:sp macro="" textlink="">
          <xdr:nvSpPr>
            <xdr:cNvPr id="8275" name="Check Box 83" hidden="1">
              <a:extLst>
                <a:ext uri="{63B3BB69-23CF-44E3-9099-C40C66FF867C}">
                  <a14:compatExt spid="_x0000_s8275"/>
                </a:ext>
                <a:ext uri="{FF2B5EF4-FFF2-40B4-BE49-F238E27FC236}">
                  <a16:creationId xmlns:a16="http://schemas.microsoft.com/office/drawing/2014/main" id="{0EFDD207-F947-4856-BAAA-298B850C0F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60960</xdr:colOff>
          <xdr:row>39</xdr:row>
          <xdr:rowOff>266700</xdr:rowOff>
        </xdr:from>
        <xdr:ext cx="662940" cy="335280"/>
        <xdr:sp macro="" textlink="">
          <xdr:nvSpPr>
            <xdr:cNvPr id="8276" name="Check Box 84" hidden="1">
              <a:extLst>
                <a:ext uri="{63B3BB69-23CF-44E3-9099-C40C66FF867C}">
                  <a14:compatExt spid="_x0000_s8276"/>
                </a:ext>
                <a:ext uri="{FF2B5EF4-FFF2-40B4-BE49-F238E27FC236}">
                  <a16:creationId xmlns:a16="http://schemas.microsoft.com/office/drawing/2014/main" id="{45EB050A-9B62-40A3-90F9-3C71C316CA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60960</xdr:colOff>
          <xdr:row>40</xdr:row>
          <xdr:rowOff>68580</xdr:rowOff>
        </xdr:from>
        <xdr:ext cx="768724" cy="243840"/>
        <xdr:sp macro="" textlink="">
          <xdr:nvSpPr>
            <xdr:cNvPr id="8277" name="Check Box 85" hidden="1">
              <a:extLst>
                <a:ext uri="{63B3BB69-23CF-44E3-9099-C40C66FF867C}">
                  <a14:compatExt spid="_x0000_s8277"/>
                </a:ext>
                <a:ext uri="{FF2B5EF4-FFF2-40B4-BE49-F238E27FC236}">
                  <a16:creationId xmlns:a16="http://schemas.microsoft.com/office/drawing/2014/main" id="{45978B26-3405-4A32-A74C-908665203C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60960</xdr:colOff>
          <xdr:row>40</xdr:row>
          <xdr:rowOff>266700</xdr:rowOff>
        </xdr:from>
        <xdr:ext cx="662940" cy="335280"/>
        <xdr:sp macro="" textlink="">
          <xdr:nvSpPr>
            <xdr:cNvPr id="8278" name="Check Box 86" hidden="1">
              <a:extLst>
                <a:ext uri="{63B3BB69-23CF-44E3-9099-C40C66FF867C}">
                  <a14:compatExt spid="_x0000_s8278"/>
                </a:ext>
                <a:ext uri="{FF2B5EF4-FFF2-40B4-BE49-F238E27FC236}">
                  <a16:creationId xmlns:a16="http://schemas.microsoft.com/office/drawing/2014/main" id="{AEB43C6D-3BBA-489D-9FD2-DBBAD1B82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60960</xdr:colOff>
          <xdr:row>41</xdr:row>
          <xdr:rowOff>68580</xdr:rowOff>
        </xdr:from>
        <xdr:ext cx="768724" cy="243840"/>
        <xdr:sp macro="" textlink="">
          <xdr:nvSpPr>
            <xdr:cNvPr id="8279" name="Check Box 87" hidden="1">
              <a:extLst>
                <a:ext uri="{63B3BB69-23CF-44E3-9099-C40C66FF867C}">
                  <a14:compatExt spid="_x0000_s8279"/>
                </a:ext>
                <a:ext uri="{FF2B5EF4-FFF2-40B4-BE49-F238E27FC236}">
                  <a16:creationId xmlns:a16="http://schemas.microsoft.com/office/drawing/2014/main" id="{14FE0D91-8C9E-4455-91C1-C1A862D571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60960</xdr:colOff>
          <xdr:row>41</xdr:row>
          <xdr:rowOff>266700</xdr:rowOff>
        </xdr:from>
        <xdr:ext cx="662940" cy="335280"/>
        <xdr:sp macro="" textlink="">
          <xdr:nvSpPr>
            <xdr:cNvPr id="8280" name="Check Box 88" hidden="1">
              <a:extLst>
                <a:ext uri="{63B3BB69-23CF-44E3-9099-C40C66FF867C}">
                  <a14:compatExt spid="_x0000_s8280"/>
                </a:ext>
                <a:ext uri="{FF2B5EF4-FFF2-40B4-BE49-F238E27FC236}">
                  <a16:creationId xmlns:a16="http://schemas.microsoft.com/office/drawing/2014/main" id="{FCA23122-AC5E-490E-B138-82782FCD0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one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6</xdr:row>
          <xdr:rowOff>7620</xdr:rowOff>
        </xdr:from>
        <xdr:to>
          <xdr:col>3</xdr:col>
          <xdr:colOff>762000</xdr:colOff>
          <xdr:row>6</xdr:row>
          <xdr:rowOff>251460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4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審  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xdr:row>
          <xdr:rowOff>190500</xdr:rowOff>
        </xdr:from>
        <xdr:to>
          <xdr:col>3</xdr:col>
          <xdr:colOff>769620</xdr:colOff>
          <xdr:row>6</xdr:row>
          <xdr:rowOff>426720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4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xdr:row>
          <xdr:rowOff>403860</xdr:rowOff>
        </xdr:from>
        <xdr:to>
          <xdr:col>3</xdr:col>
          <xdr:colOff>769620</xdr:colOff>
          <xdr:row>6</xdr:row>
          <xdr:rowOff>640080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4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7</xdr:row>
          <xdr:rowOff>7620</xdr:rowOff>
        </xdr:from>
        <xdr:to>
          <xdr:col>3</xdr:col>
          <xdr:colOff>762000</xdr:colOff>
          <xdr:row>7</xdr:row>
          <xdr:rowOff>251460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4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審  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7</xdr:row>
          <xdr:rowOff>190500</xdr:rowOff>
        </xdr:from>
        <xdr:to>
          <xdr:col>3</xdr:col>
          <xdr:colOff>769620</xdr:colOff>
          <xdr:row>7</xdr:row>
          <xdr:rowOff>426720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4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7</xdr:row>
          <xdr:rowOff>403860</xdr:rowOff>
        </xdr:from>
        <xdr:to>
          <xdr:col>3</xdr:col>
          <xdr:colOff>769620</xdr:colOff>
          <xdr:row>7</xdr:row>
          <xdr:rowOff>640080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4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xdr:row>
          <xdr:rowOff>7620</xdr:rowOff>
        </xdr:from>
        <xdr:to>
          <xdr:col>3</xdr:col>
          <xdr:colOff>762000</xdr:colOff>
          <xdr:row>8</xdr:row>
          <xdr:rowOff>251460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4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審  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xdr:row>
          <xdr:rowOff>190500</xdr:rowOff>
        </xdr:from>
        <xdr:to>
          <xdr:col>3</xdr:col>
          <xdr:colOff>769620</xdr:colOff>
          <xdr:row>8</xdr:row>
          <xdr:rowOff>426720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4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xdr:row>
          <xdr:rowOff>403860</xdr:rowOff>
        </xdr:from>
        <xdr:to>
          <xdr:col>3</xdr:col>
          <xdr:colOff>769620</xdr:colOff>
          <xdr:row>8</xdr:row>
          <xdr:rowOff>640080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4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xdr:row>
          <xdr:rowOff>7620</xdr:rowOff>
        </xdr:from>
        <xdr:to>
          <xdr:col>3</xdr:col>
          <xdr:colOff>762000</xdr:colOff>
          <xdr:row>9</xdr:row>
          <xdr:rowOff>251460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4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審  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xdr:row>
          <xdr:rowOff>190500</xdr:rowOff>
        </xdr:from>
        <xdr:to>
          <xdr:col>3</xdr:col>
          <xdr:colOff>769620</xdr:colOff>
          <xdr:row>9</xdr:row>
          <xdr:rowOff>426720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4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xdr:row>
          <xdr:rowOff>403860</xdr:rowOff>
        </xdr:from>
        <xdr:to>
          <xdr:col>3</xdr:col>
          <xdr:colOff>769620</xdr:colOff>
          <xdr:row>9</xdr:row>
          <xdr:rowOff>640080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4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xdr:row>
          <xdr:rowOff>7620</xdr:rowOff>
        </xdr:from>
        <xdr:to>
          <xdr:col>3</xdr:col>
          <xdr:colOff>762000</xdr:colOff>
          <xdr:row>10</xdr:row>
          <xdr:rowOff>251460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4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審  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xdr:row>
          <xdr:rowOff>190500</xdr:rowOff>
        </xdr:from>
        <xdr:to>
          <xdr:col>3</xdr:col>
          <xdr:colOff>769620</xdr:colOff>
          <xdr:row>10</xdr:row>
          <xdr:rowOff>426720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4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xdr:row>
          <xdr:rowOff>403860</xdr:rowOff>
        </xdr:from>
        <xdr:to>
          <xdr:col>3</xdr:col>
          <xdr:colOff>769620</xdr:colOff>
          <xdr:row>10</xdr:row>
          <xdr:rowOff>640080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4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11</xdr:row>
          <xdr:rowOff>7620</xdr:rowOff>
        </xdr:from>
        <xdr:to>
          <xdr:col>3</xdr:col>
          <xdr:colOff>762000</xdr:colOff>
          <xdr:row>11</xdr:row>
          <xdr:rowOff>251460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4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審  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11</xdr:row>
          <xdr:rowOff>190500</xdr:rowOff>
        </xdr:from>
        <xdr:to>
          <xdr:col>3</xdr:col>
          <xdr:colOff>769620</xdr:colOff>
          <xdr:row>11</xdr:row>
          <xdr:rowOff>426720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4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11</xdr:row>
          <xdr:rowOff>403860</xdr:rowOff>
        </xdr:from>
        <xdr:to>
          <xdr:col>3</xdr:col>
          <xdr:colOff>769620</xdr:colOff>
          <xdr:row>11</xdr:row>
          <xdr:rowOff>640080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4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12</xdr:row>
          <xdr:rowOff>7620</xdr:rowOff>
        </xdr:from>
        <xdr:to>
          <xdr:col>3</xdr:col>
          <xdr:colOff>762000</xdr:colOff>
          <xdr:row>12</xdr:row>
          <xdr:rowOff>251460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4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審  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12</xdr:row>
          <xdr:rowOff>190500</xdr:rowOff>
        </xdr:from>
        <xdr:to>
          <xdr:col>3</xdr:col>
          <xdr:colOff>769620</xdr:colOff>
          <xdr:row>12</xdr:row>
          <xdr:rowOff>426720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4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12</xdr:row>
          <xdr:rowOff>403860</xdr:rowOff>
        </xdr:from>
        <xdr:to>
          <xdr:col>3</xdr:col>
          <xdr:colOff>769620</xdr:colOff>
          <xdr:row>12</xdr:row>
          <xdr:rowOff>640080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4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13</xdr:row>
          <xdr:rowOff>7620</xdr:rowOff>
        </xdr:from>
        <xdr:to>
          <xdr:col>3</xdr:col>
          <xdr:colOff>762000</xdr:colOff>
          <xdr:row>13</xdr:row>
          <xdr:rowOff>251460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4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審  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13</xdr:row>
          <xdr:rowOff>190500</xdr:rowOff>
        </xdr:from>
        <xdr:to>
          <xdr:col>3</xdr:col>
          <xdr:colOff>769620</xdr:colOff>
          <xdr:row>13</xdr:row>
          <xdr:rowOff>426720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4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13</xdr:row>
          <xdr:rowOff>403860</xdr:rowOff>
        </xdr:from>
        <xdr:to>
          <xdr:col>3</xdr:col>
          <xdr:colOff>769620</xdr:colOff>
          <xdr:row>13</xdr:row>
          <xdr:rowOff>640080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4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14</xdr:row>
          <xdr:rowOff>7620</xdr:rowOff>
        </xdr:from>
        <xdr:to>
          <xdr:col>3</xdr:col>
          <xdr:colOff>762000</xdr:colOff>
          <xdr:row>14</xdr:row>
          <xdr:rowOff>251460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4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審  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14</xdr:row>
          <xdr:rowOff>190500</xdr:rowOff>
        </xdr:from>
        <xdr:to>
          <xdr:col>3</xdr:col>
          <xdr:colOff>769620</xdr:colOff>
          <xdr:row>14</xdr:row>
          <xdr:rowOff>426720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4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14</xdr:row>
          <xdr:rowOff>403860</xdr:rowOff>
        </xdr:from>
        <xdr:to>
          <xdr:col>3</xdr:col>
          <xdr:colOff>769620</xdr:colOff>
          <xdr:row>14</xdr:row>
          <xdr:rowOff>640080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4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15</xdr:row>
          <xdr:rowOff>7620</xdr:rowOff>
        </xdr:from>
        <xdr:to>
          <xdr:col>3</xdr:col>
          <xdr:colOff>762000</xdr:colOff>
          <xdr:row>15</xdr:row>
          <xdr:rowOff>251460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4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審  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15</xdr:row>
          <xdr:rowOff>190500</xdr:rowOff>
        </xdr:from>
        <xdr:to>
          <xdr:col>3</xdr:col>
          <xdr:colOff>769620</xdr:colOff>
          <xdr:row>15</xdr:row>
          <xdr:rowOff>426720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4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15</xdr:row>
          <xdr:rowOff>403860</xdr:rowOff>
        </xdr:from>
        <xdr:to>
          <xdr:col>3</xdr:col>
          <xdr:colOff>769620</xdr:colOff>
          <xdr:row>15</xdr:row>
          <xdr:rowOff>640080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4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16</xdr:row>
          <xdr:rowOff>7620</xdr:rowOff>
        </xdr:from>
        <xdr:to>
          <xdr:col>3</xdr:col>
          <xdr:colOff>762000</xdr:colOff>
          <xdr:row>16</xdr:row>
          <xdr:rowOff>251460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4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審  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16</xdr:row>
          <xdr:rowOff>190500</xdr:rowOff>
        </xdr:from>
        <xdr:to>
          <xdr:col>3</xdr:col>
          <xdr:colOff>769620</xdr:colOff>
          <xdr:row>16</xdr:row>
          <xdr:rowOff>426720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4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16</xdr:row>
          <xdr:rowOff>403860</xdr:rowOff>
        </xdr:from>
        <xdr:to>
          <xdr:col>3</xdr:col>
          <xdr:colOff>769620</xdr:colOff>
          <xdr:row>16</xdr:row>
          <xdr:rowOff>640080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4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17</xdr:row>
          <xdr:rowOff>7620</xdr:rowOff>
        </xdr:from>
        <xdr:to>
          <xdr:col>3</xdr:col>
          <xdr:colOff>762000</xdr:colOff>
          <xdr:row>17</xdr:row>
          <xdr:rowOff>251460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4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審  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17</xdr:row>
          <xdr:rowOff>190500</xdr:rowOff>
        </xdr:from>
        <xdr:to>
          <xdr:col>3</xdr:col>
          <xdr:colOff>769620</xdr:colOff>
          <xdr:row>17</xdr:row>
          <xdr:rowOff>426720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4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17</xdr:row>
          <xdr:rowOff>403860</xdr:rowOff>
        </xdr:from>
        <xdr:to>
          <xdr:col>3</xdr:col>
          <xdr:colOff>769620</xdr:colOff>
          <xdr:row>17</xdr:row>
          <xdr:rowOff>640080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4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twoCellAnchor>
    </mc:Choice>
    <mc:Fallback/>
  </mc:AlternateContent>
  <mc:AlternateContent xmlns:mc="http://schemas.openxmlformats.org/markup-compatibility/2006">
    <mc:Choice xmlns:a14="http://schemas.microsoft.com/office/drawing/2010/main" Requires="a14">
      <xdr:oneCellAnchor>
        <xdr:from>
          <xdr:col>3</xdr:col>
          <xdr:colOff>121920</xdr:colOff>
          <xdr:row>30</xdr:row>
          <xdr:rowOff>7620</xdr:rowOff>
        </xdr:from>
        <xdr:ext cx="640080" cy="243840"/>
        <xdr:sp macro="" textlink="">
          <xdr:nvSpPr>
            <xdr:cNvPr id="11311" name="Check Box 47" hidden="1">
              <a:extLst>
                <a:ext uri="{63B3BB69-23CF-44E3-9099-C40C66FF867C}">
                  <a14:compatExt spid="_x0000_s11311"/>
                </a:ext>
                <a:ext uri="{FF2B5EF4-FFF2-40B4-BE49-F238E27FC236}">
                  <a16:creationId xmlns:a16="http://schemas.microsoft.com/office/drawing/2014/main" id="{C84317B3-5A65-444D-B724-E462C1AEA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審  判</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30</xdr:row>
          <xdr:rowOff>190500</xdr:rowOff>
        </xdr:from>
        <xdr:ext cx="647700" cy="236220"/>
        <xdr:sp macro="" textlink="">
          <xdr:nvSpPr>
            <xdr:cNvPr id="11312" name="Check Box 48" hidden="1">
              <a:extLst>
                <a:ext uri="{63B3BB69-23CF-44E3-9099-C40C66FF867C}">
                  <a14:compatExt spid="_x0000_s11312"/>
                </a:ext>
                <a:ext uri="{FF2B5EF4-FFF2-40B4-BE49-F238E27FC236}">
                  <a16:creationId xmlns:a16="http://schemas.microsoft.com/office/drawing/2014/main" id="{F65F2EEF-D6F1-45B9-9394-47FB9EC40D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30</xdr:row>
          <xdr:rowOff>403860</xdr:rowOff>
        </xdr:from>
        <xdr:ext cx="647700" cy="236220"/>
        <xdr:sp macro="" textlink="">
          <xdr:nvSpPr>
            <xdr:cNvPr id="11313" name="Check Box 49" hidden="1">
              <a:extLst>
                <a:ext uri="{63B3BB69-23CF-44E3-9099-C40C66FF867C}">
                  <a14:compatExt spid="_x0000_s11313"/>
                </a:ext>
                <a:ext uri="{FF2B5EF4-FFF2-40B4-BE49-F238E27FC236}">
                  <a16:creationId xmlns:a16="http://schemas.microsoft.com/office/drawing/2014/main" id="{0B439528-8CAC-4C26-94FF-1CC9DC4A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31</xdr:row>
          <xdr:rowOff>7620</xdr:rowOff>
        </xdr:from>
        <xdr:ext cx="640080" cy="243840"/>
        <xdr:sp macro="" textlink="">
          <xdr:nvSpPr>
            <xdr:cNvPr id="11314" name="Check Box 50" hidden="1">
              <a:extLst>
                <a:ext uri="{63B3BB69-23CF-44E3-9099-C40C66FF867C}">
                  <a14:compatExt spid="_x0000_s11314"/>
                </a:ext>
                <a:ext uri="{FF2B5EF4-FFF2-40B4-BE49-F238E27FC236}">
                  <a16:creationId xmlns:a16="http://schemas.microsoft.com/office/drawing/2014/main" id="{17B24A7A-B29D-4323-9D52-1BA1F22556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審  判</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31</xdr:row>
          <xdr:rowOff>190500</xdr:rowOff>
        </xdr:from>
        <xdr:ext cx="647700" cy="236220"/>
        <xdr:sp macro="" textlink="">
          <xdr:nvSpPr>
            <xdr:cNvPr id="11315" name="Check Box 51" hidden="1">
              <a:extLst>
                <a:ext uri="{63B3BB69-23CF-44E3-9099-C40C66FF867C}">
                  <a14:compatExt spid="_x0000_s11315"/>
                </a:ext>
                <a:ext uri="{FF2B5EF4-FFF2-40B4-BE49-F238E27FC236}">
                  <a16:creationId xmlns:a16="http://schemas.microsoft.com/office/drawing/2014/main" id="{CF94F122-424F-4F3D-BF96-516156D0BF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31</xdr:row>
          <xdr:rowOff>403860</xdr:rowOff>
        </xdr:from>
        <xdr:ext cx="647700" cy="236220"/>
        <xdr:sp macro="" textlink="">
          <xdr:nvSpPr>
            <xdr:cNvPr id="11316" name="Check Box 52" hidden="1">
              <a:extLst>
                <a:ext uri="{63B3BB69-23CF-44E3-9099-C40C66FF867C}">
                  <a14:compatExt spid="_x0000_s11316"/>
                </a:ext>
                <a:ext uri="{FF2B5EF4-FFF2-40B4-BE49-F238E27FC236}">
                  <a16:creationId xmlns:a16="http://schemas.microsoft.com/office/drawing/2014/main" id="{DF9CBE55-8131-4F4A-A452-2C804809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32</xdr:row>
          <xdr:rowOff>7620</xdr:rowOff>
        </xdr:from>
        <xdr:ext cx="640080" cy="243840"/>
        <xdr:sp macro="" textlink="">
          <xdr:nvSpPr>
            <xdr:cNvPr id="11317" name="Check Box 53" hidden="1">
              <a:extLst>
                <a:ext uri="{63B3BB69-23CF-44E3-9099-C40C66FF867C}">
                  <a14:compatExt spid="_x0000_s11317"/>
                </a:ext>
                <a:ext uri="{FF2B5EF4-FFF2-40B4-BE49-F238E27FC236}">
                  <a16:creationId xmlns:a16="http://schemas.microsoft.com/office/drawing/2014/main" id="{89138877-AC44-4E4B-B3CC-2B8497915F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審  判</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32</xdr:row>
          <xdr:rowOff>190500</xdr:rowOff>
        </xdr:from>
        <xdr:ext cx="647700" cy="236220"/>
        <xdr:sp macro="" textlink="">
          <xdr:nvSpPr>
            <xdr:cNvPr id="11318" name="Check Box 54" hidden="1">
              <a:extLst>
                <a:ext uri="{63B3BB69-23CF-44E3-9099-C40C66FF867C}">
                  <a14:compatExt spid="_x0000_s11318"/>
                </a:ext>
                <a:ext uri="{FF2B5EF4-FFF2-40B4-BE49-F238E27FC236}">
                  <a16:creationId xmlns:a16="http://schemas.microsoft.com/office/drawing/2014/main" id="{56C04021-1F84-4D1C-B248-9955FFAAB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32</xdr:row>
          <xdr:rowOff>403860</xdr:rowOff>
        </xdr:from>
        <xdr:ext cx="647700" cy="236220"/>
        <xdr:sp macro="" textlink="">
          <xdr:nvSpPr>
            <xdr:cNvPr id="11319" name="Check Box 55" hidden="1">
              <a:extLst>
                <a:ext uri="{63B3BB69-23CF-44E3-9099-C40C66FF867C}">
                  <a14:compatExt spid="_x0000_s11319"/>
                </a:ext>
                <a:ext uri="{FF2B5EF4-FFF2-40B4-BE49-F238E27FC236}">
                  <a16:creationId xmlns:a16="http://schemas.microsoft.com/office/drawing/2014/main" id="{5909CE4D-C321-4FA4-A49A-7EFB359269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33</xdr:row>
          <xdr:rowOff>7620</xdr:rowOff>
        </xdr:from>
        <xdr:ext cx="640080" cy="243840"/>
        <xdr:sp macro="" textlink="">
          <xdr:nvSpPr>
            <xdr:cNvPr id="11320" name="Check Box 56" hidden="1">
              <a:extLst>
                <a:ext uri="{63B3BB69-23CF-44E3-9099-C40C66FF867C}">
                  <a14:compatExt spid="_x0000_s11320"/>
                </a:ext>
                <a:ext uri="{FF2B5EF4-FFF2-40B4-BE49-F238E27FC236}">
                  <a16:creationId xmlns:a16="http://schemas.microsoft.com/office/drawing/2014/main" id="{3B0A6510-07CB-40F7-9565-4C651CE17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審  判</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33</xdr:row>
          <xdr:rowOff>190500</xdr:rowOff>
        </xdr:from>
        <xdr:ext cx="647700" cy="236220"/>
        <xdr:sp macro="" textlink="">
          <xdr:nvSpPr>
            <xdr:cNvPr id="11321" name="Check Box 57" hidden="1">
              <a:extLst>
                <a:ext uri="{63B3BB69-23CF-44E3-9099-C40C66FF867C}">
                  <a14:compatExt spid="_x0000_s11321"/>
                </a:ext>
                <a:ext uri="{FF2B5EF4-FFF2-40B4-BE49-F238E27FC236}">
                  <a16:creationId xmlns:a16="http://schemas.microsoft.com/office/drawing/2014/main" id="{47FAE01C-ECA5-4FDA-B843-F2EA7DB6D4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33</xdr:row>
          <xdr:rowOff>403860</xdr:rowOff>
        </xdr:from>
        <xdr:ext cx="647700" cy="236220"/>
        <xdr:sp macro="" textlink="">
          <xdr:nvSpPr>
            <xdr:cNvPr id="11322" name="Check Box 58" hidden="1">
              <a:extLst>
                <a:ext uri="{63B3BB69-23CF-44E3-9099-C40C66FF867C}">
                  <a14:compatExt spid="_x0000_s11322"/>
                </a:ext>
                <a:ext uri="{FF2B5EF4-FFF2-40B4-BE49-F238E27FC236}">
                  <a16:creationId xmlns:a16="http://schemas.microsoft.com/office/drawing/2014/main" id="{71C91AD0-C11D-40BE-9343-581D93508B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34</xdr:row>
          <xdr:rowOff>7620</xdr:rowOff>
        </xdr:from>
        <xdr:ext cx="640080" cy="243840"/>
        <xdr:sp macro="" textlink="">
          <xdr:nvSpPr>
            <xdr:cNvPr id="11323" name="Check Box 59" hidden="1">
              <a:extLst>
                <a:ext uri="{63B3BB69-23CF-44E3-9099-C40C66FF867C}">
                  <a14:compatExt spid="_x0000_s11323"/>
                </a:ext>
                <a:ext uri="{FF2B5EF4-FFF2-40B4-BE49-F238E27FC236}">
                  <a16:creationId xmlns:a16="http://schemas.microsoft.com/office/drawing/2014/main" id="{D638EB52-29BD-4C6F-8F69-F2291BA35F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審  判</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34</xdr:row>
          <xdr:rowOff>190500</xdr:rowOff>
        </xdr:from>
        <xdr:ext cx="647700" cy="236220"/>
        <xdr:sp macro="" textlink="">
          <xdr:nvSpPr>
            <xdr:cNvPr id="11324" name="Check Box 60" hidden="1">
              <a:extLst>
                <a:ext uri="{63B3BB69-23CF-44E3-9099-C40C66FF867C}">
                  <a14:compatExt spid="_x0000_s11324"/>
                </a:ext>
                <a:ext uri="{FF2B5EF4-FFF2-40B4-BE49-F238E27FC236}">
                  <a16:creationId xmlns:a16="http://schemas.microsoft.com/office/drawing/2014/main" id="{0B3908BC-00CF-4CFB-A0AF-AFF62C6FC6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34</xdr:row>
          <xdr:rowOff>403860</xdr:rowOff>
        </xdr:from>
        <xdr:ext cx="647700" cy="236220"/>
        <xdr:sp macro="" textlink="">
          <xdr:nvSpPr>
            <xdr:cNvPr id="11325" name="Check Box 61" hidden="1">
              <a:extLst>
                <a:ext uri="{63B3BB69-23CF-44E3-9099-C40C66FF867C}">
                  <a14:compatExt spid="_x0000_s11325"/>
                </a:ext>
                <a:ext uri="{FF2B5EF4-FFF2-40B4-BE49-F238E27FC236}">
                  <a16:creationId xmlns:a16="http://schemas.microsoft.com/office/drawing/2014/main" id="{6AFB1BB8-FB96-44BA-B47B-2027E17A06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35</xdr:row>
          <xdr:rowOff>7620</xdr:rowOff>
        </xdr:from>
        <xdr:ext cx="640080" cy="243840"/>
        <xdr:sp macro="" textlink="">
          <xdr:nvSpPr>
            <xdr:cNvPr id="11326" name="Check Box 62" hidden="1">
              <a:extLst>
                <a:ext uri="{63B3BB69-23CF-44E3-9099-C40C66FF867C}">
                  <a14:compatExt spid="_x0000_s11326"/>
                </a:ext>
                <a:ext uri="{FF2B5EF4-FFF2-40B4-BE49-F238E27FC236}">
                  <a16:creationId xmlns:a16="http://schemas.microsoft.com/office/drawing/2014/main" id="{88BD86D2-8B85-4900-A8E1-C6D20DED4D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審  判</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35</xdr:row>
          <xdr:rowOff>190500</xdr:rowOff>
        </xdr:from>
        <xdr:ext cx="647700" cy="236220"/>
        <xdr:sp macro="" textlink="">
          <xdr:nvSpPr>
            <xdr:cNvPr id="11327" name="Check Box 63" hidden="1">
              <a:extLst>
                <a:ext uri="{63B3BB69-23CF-44E3-9099-C40C66FF867C}">
                  <a14:compatExt spid="_x0000_s11327"/>
                </a:ext>
                <a:ext uri="{FF2B5EF4-FFF2-40B4-BE49-F238E27FC236}">
                  <a16:creationId xmlns:a16="http://schemas.microsoft.com/office/drawing/2014/main" id="{8514D044-BAAC-4E79-9D73-7B6134742A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35</xdr:row>
          <xdr:rowOff>403860</xdr:rowOff>
        </xdr:from>
        <xdr:ext cx="647700" cy="236220"/>
        <xdr:sp macro="" textlink="">
          <xdr:nvSpPr>
            <xdr:cNvPr id="11328" name="Check Box 64" hidden="1">
              <a:extLst>
                <a:ext uri="{63B3BB69-23CF-44E3-9099-C40C66FF867C}">
                  <a14:compatExt spid="_x0000_s11328"/>
                </a:ext>
                <a:ext uri="{FF2B5EF4-FFF2-40B4-BE49-F238E27FC236}">
                  <a16:creationId xmlns:a16="http://schemas.microsoft.com/office/drawing/2014/main" id="{A1BC9D91-8443-495B-9C8C-2F206611A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36</xdr:row>
          <xdr:rowOff>7620</xdr:rowOff>
        </xdr:from>
        <xdr:ext cx="640080" cy="243840"/>
        <xdr:sp macro="" textlink="">
          <xdr:nvSpPr>
            <xdr:cNvPr id="11329" name="Check Box 65" hidden="1">
              <a:extLst>
                <a:ext uri="{63B3BB69-23CF-44E3-9099-C40C66FF867C}">
                  <a14:compatExt spid="_x0000_s11329"/>
                </a:ext>
                <a:ext uri="{FF2B5EF4-FFF2-40B4-BE49-F238E27FC236}">
                  <a16:creationId xmlns:a16="http://schemas.microsoft.com/office/drawing/2014/main" id="{AC0F42F0-FB11-436E-A26C-411EED954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審  判</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36</xdr:row>
          <xdr:rowOff>190500</xdr:rowOff>
        </xdr:from>
        <xdr:ext cx="647700" cy="236220"/>
        <xdr:sp macro="" textlink="">
          <xdr:nvSpPr>
            <xdr:cNvPr id="11330" name="Check Box 66" hidden="1">
              <a:extLst>
                <a:ext uri="{63B3BB69-23CF-44E3-9099-C40C66FF867C}">
                  <a14:compatExt spid="_x0000_s11330"/>
                </a:ext>
                <a:ext uri="{FF2B5EF4-FFF2-40B4-BE49-F238E27FC236}">
                  <a16:creationId xmlns:a16="http://schemas.microsoft.com/office/drawing/2014/main" id="{93279D45-8078-4F1E-92B9-05FD98A85D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36</xdr:row>
          <xdr:rowOff>403860</xdr:rowOff>
        </xdr:from>
        <xdr:ext cx="647700" cy="236220"/>
        <xdr:sp macro="" textlink="">
          <xdr:nvSpPr>
            <xdr:cNvPr id="11331" name="Check Box 67" hidden="1">
              <a:extLst>
                <a:ext uri="{63B3BB69-23CF-44E3-9099-C40C66FF867C}">
                  <a14:compatExt spid="_x0000_s11331"/>
                </a:ext>
                <a:ext uri="{FF2B5EF4-FFF2-40B4-BE49-F238E27FC236}">
                  <a16:creationId xmlns:a16="http://schemas.microsoft.com/office/drawing/2014/main" id="{E4E544F6-4CB4-40B8-B3EC-28B9D94EA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37</xdr:row>
          <xdr:rowOff>7620</xdr:rowOff>
        </xdr:from>
        <xdr:ext cx="640080" cy="243840"/>
        <xdr:sp macro="" textlink="">
          <xdr:nvSpPr>
            <xdr:cNvPr id="11332" name="Check Box 68" hidden="1">
              <a:extLst>
                <a:ext uri="{63B3BB69-23CF-44E3-9099-C40C66FF867C}">
                  <a14:compatExt spid="_x0000_s11332"/>
                </a:ext>
                <a:ext uri="{FF2B5EF4-FFF2-40B4-BE49-F238E27FC236}">
                  <a16:creationId xmlns:a16="http://schemas.microsoft.com/office/drawing/2014/main" id="{9BDC1CB4-9383-46D4-932B-B23681B9E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審  判</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37</xdr:row>
          <xdr:rowOff>190500</xdr:rowOff>
        </xdr:from>
        <xdr:ext cx="647700" cy="236220"/>
        <xdr:sp macro="" textlink="">
          <xdr:nvSpPr>
            <xdr:cNvPr id="11333" name="Check Box 69" hidden="1">
              <a:extLst>
                <a:ext uri="{63B3BB69-23CF-44E3-9099-C40C66FF867C}">
                  <a14:compatExt spid="_x0000_s11333"/>
                </a:ext>
                <a:ext uri="{FF2B5EF4-FFF2-40B4-BE49-F238E27FC236}">
                  <a16:creationId xmlns:a16="http://schemas.microsoft.com/office/drawing/2014/main" id="{BEC0413E-A09C-4485-87A1-A4A24DF5F5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37</xdr:row>
          <xdr:rowOff>403860</xdr:rowOff>
        </xdr:from>
        <xdr:ext cx="647700" cy="236220"/>
        <xdr:sp macro="" textlink="">
          <xdr:nvSpPr>
            <xdr:cNvPr id="11334" name="Check Box 70" hidden="1">
              <a:extLst>
                <a:ext uri="{63B3BB69-23CF-44E3-9099-C40C66FF867C}">
                  <a14:compatExt spid="_x0000_s11334"/>
                </a:ext>
                <a:ext uri="{FF2B5EF4-FFF2-40B4-BE49-F238E27FC236}">
                  <a16:creationId xmlns:a16="http://schemas.microsoft.com/office/drawing/2014/main" id="{21802907-D1AE-4F5E-A446-A5B7EA41CA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38</xdr:row>
          <xdr:rowOff>7620</xdr:rowOff>
        </xdr:from>
        <xdr:ext cx="640080" cy="243840"/>
        <xdr:sp macro="" textlink="">
          <xdr:nvSpPr>
            <xdr:cNvPr id="11335" name="Check Box 71" hidden="1">
              <a:extLst>
                <a:ext uri="{63B3BB69-23CF-44E3-9099-C40C66FF867C}">
                  <a14:compatExt spid="_x0000_s11335"/>
                </a:ext>
                <a:ext uri="{FF2B5EF4-FFF2-40B4-BE49-F238E27FC236}">
                  <a16:creationId xmlns:a16="http://schemas.microsoft.com/office/drawing/2014/main" id="{D83CD204-CFF3-4320-9A3A-317B3B715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審  判</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38</xdr:row>
          <xdr:rowOff>190500</xdr:rowOff>
        </xdr:from>
        <xdr:ext cx="647700" cy="236220"/>
        <xdr:sp macro="" textlink="">
          <xdr:nvSpPr>
            <xdr:cNvPr id="11336" name="Check Box 72" hidden="1">
              <a:extLst>
                <a:ext uri="{63B3BB69-23CF-44E3-9099-C40C66FF867C}">
                  <a14:compatExt spid="_x0000_s11336"/>
                </a:ext>
                <a:ext uri="{FF2B5EF4-FFF2-40B4-BE49-F238E27FC236}">
                  <a16:creationId xmlns:a16="http://schemas.microsoft.com/office/drawing/2014/main" id="{332CEFF0-46AF-4F70-8D43-CF62C9B437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38</xdr:row>
          <xdr:rowOff>403860</xdr:rowOff>
        </xdr:from>
        <xdr:ext cx="647700" cy="236220"/>
        <xdr:sp macro="" textlink="">
          <xdr:nvSpPr>
            <xdr:cNvPr id="11337" name="Check Box 73" hidden="1">
              <a:extLst>
                <a:ext uri="{63B3BB69-23CF-44E3-9099-C40C66FF867C}">
                  <a14:compatExt spid="_x0000_s11337"/>
                </a:ext>
                <a:ext uri="{FF2B5EF4-FFF2-40B4-BE49-F238E27FC236}">
                  <a16:creationId xmlns:a16="http://schemas.microsoft.com/office/drawing/2014/main" id="{5F0E6788-676F-4376-BF5D-6D524EA32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39</xdr:row>
          <xdr:rowOff>7620</xdr:rowOff>
        </xdr:from>
        <xdr:ext cx="640080" cy="243840"/>
        <xdr:sp macro="" textlink="">
          <xdr:nvSpPr>
            <xdr:cNvPr id="11338" name="Check Box 74" hidden="1">
              <a:extLst>
                <a:ext uri="{63B3BB69-23CF-44E3-9099-C40C66FF867C}">
                  <a14:compatExt spid="_x0000_s11338"/>
                </a:ext>
                <a:ext uri="{FF2B5EF4-FFF2-40B4-BE49-F238E27FC236}">
                  <a16:creationId xmlns:a16="http://schemas.microsoft.com/office/drawing/2014/main" id="{0372E5C7-D63C-4A6C-88C4-1E3A540B16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審  判</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39</xdr:row>
          <xdr:rowOff>190500</xdr:rowOff>
        </xdr:from>
        <xdr:ext cx="647700" cy="236220"/>
        <xdr:sp macro="" textlink="">
          <xdr:nvSpPr>
            <xdr:cNvPr id="11339" name="Check Box 75" hidden="1">
              <a:extLst>
                <a:ext uri="{63B3BB69-23CF-44E3-9099-C40C66FF867C}">
                  <a14:compatExt spid="_x0000_s11339"/>
                </a:ext>
                <a:ext uri="{FF2B5EF4-FFF2-40B4-BE49-F238E27FC236}">
                  <a16:creationId xmlns:a16="http://schemas.microsoft.com/office/drawing/2014/main" id="{1DB05B0B-C2CF-4DA6-9D62-4D91B9E043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39</xdr:row>
          <xdr:rowOff>403860</xdr:rowOff>
        </xdr:from>
        <xdr:ext cx="647700" cy="236220"/>
        <xdr:sp macro="" textlink="">
          <xdr:nvSpPr>
            <xdr:cNvPr id="11340" name="Check Box 76" hidden="1">
              <a:extLst>
                <a:ext uri="{63B3BB69-23CF-44E3-9099-C40C66FF867C}">
                  <a14:compatExt spid="_x0000_s11340"/>
                </a:ext>
                <a:ext uri="{FF2B5EF4-FFF2-40B4-BE49-F238E27FC236}">
                  <a16:creationId xmlns:a16="http://schemas.microsoft.com/office/drawing/2014/main" id="{106EA63B-41DE-450B-9EFB-7481C4E9CC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40</xdr:row>
          <xdr:rowOff>7620</xdr:rowOff>
        </xdr:from>
        <xdr:ext cx="640080" cy="243840"/>
        <xdr:sp macro="" textlink="">
          <xdr:nvSpPr>
            <xdr:cNvPr id="11341" name="Check Box 77" hidden="1">
              <a:extLst>
                <a:ext uri="{63B3BB69-23CF-44E3-9099-C40C66FF867C}">
                  <a14:compatExt spid="_x0000_s11341"/>
                </a:ext>
                <a:ext uri="{FF2B5EF4-FFF2-40B4-BE49-F238E27FC236}">
                  <a16:creationId xmlns:a16="http://schemas.microsoft.com/office/drawing/2014/main" id="{2C88B22F-ECD8-4E59-B9BF-917D6C10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審  判</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40</xdr:row>
          <xdr:rowOff>190500</xdr:rowOff>
        </xdr:from>
        <xdr:ext cx="647700" cy="236220"/>
        <xdr:sp macro="" textlink="">
          <xdr:nvSpPr>
            <xdr:cNvPr id="11342" name="Check Box 78" hidden="1">
              <a:extLst>
                <a:ext uri="{63B3BB69-23CF-44E3-9099-C40C66FF867C}">
                  <a14:compatExt spid="_x0000_s11342"/>
                </a:ext>
                <a:ext uri="{FF2B5EF4-FFF2-40B4-BE49-F238E27FC236}">
                  <a16:creationId xmlns:a16="http://schemas.microsoft.com/office/drawing/2014/main" id="{EA3019EA-3F66-4809-8461-A04D1737F7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40</xdr:row>
          <xdr:rowOff>403860</xdr:rowOff>
        </xdr:from>
        <xdr:ext cx="647700" cy="236220"/>
        <xdr:sp macro="" textlink="">
          <xdr:nvSpPr>
            <xdr:cNvPr id="11343" name="Check Box 79" hidden="1">
              <a:extLst>
                <a:ext uri="{63B3BB69-23CF-44E3-9099-C40C66FF867C}">
                  <a14:compatExt spid="_x0000_s11343"/>
                </a:ext>
                <a:ext uri="{FF2B5EF4-FFF2-40B4-BE49-F238E27FC236}">
                  <a16:creationId xmlns:a16="http://schemas.microsoft.com/office/drawing/2014/main" id="{26320120-B3C5-4B4C-8C99-0EF81BAC27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41</xdr:row>
          <xdr:rowOff>7620</xdr:rowOff>
        </xdr:from>
        <xdr:ext cx="640080" cy="243840"/>
        <xdr:sp macro="" textlink="">
          <xdr:nvSpPr>
            <xdr:cNvPr id="11344" name="Check Box 80" hidden="1">
              <a:extLst>
                <a:ext uri="{63B3BB69-23CF-44E3-9099-C40C66FF867C}">
                  <a14:compatExt spid="_x0000_s11344"/>
                </a:ext>
                <a:ext uri="{FF2B5EF4-FFF2-40B4-BE49-F238E27FC236}">
                  <a16:creationId xmlns:a16="http://schemas.microsoft.com/office/drawing/2014/main" id="{E157637B-97E9-4AC5-8B58-D2F689B9CA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審  判</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41</xdr:row>
          <xdr:rowOff>190500</xdr:rowOff>
        </xdr:from>
        <xdr:ext cx="647700" cy="236220"/>
        <xdr:sp macro="" textlink="">
          <xdr:nvSpPr>
            <xdr:cNvPr id="11345" name="Check Box 81" hidden="1">
              <a:extLst>
                <a:ext uri="{63B3BB69-23CF-44E3-9099-C40C66FF867C}">
                  <a14:compatExt spid="_x0000_s11345"/>
                </a:ext>
                <a:ext uri="{FF2B5EF4-FFF2-40B4-BE49-F238E27FC236}">
                  <a16:creationId xmlns:a16="http://schemas.microsoft.com/office/drawing/2014/main" id="{B7C2595C-DBE2-4506-BD48-1A118EACE2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41</xdr:row>
          <xdr:rowOff>403860</xdr:rowOff>
        </xdr:from>
        <xdr:ext cx="647700" cy="236220"/>
        <xdr:sp macro="" textlink="">
          <xdr:nvSpPr>
            <xdr:cNvPr id="11346" name="Check Box 82" hidden="1">
              <a:extLst>
                <a:ext uri="{63B3BB69-23CF-44E3-9099-C40C66FF867C}">
                  <a14:compatExt spid="_x0000_s11346"/>
                </a:ext>
                <a:ext uri="{FF2B5EF4-FFF2-40B4-BE49-F238E27FC236}">
                  <a16:creationId xmlns:a16="http://schemas.microsoft.com/office/drawing/2014/main" id="{FD0EEF0F-595A-4400-92A4-CA09E494E7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42</xdr:row>
          <xdr:rowOff>7620</xdr:rowOff>
        </xdr:from>
        <xdr:ext cx="640080" cy="243840"/>
        <xdr:sp macro="" textlink="">
          <xdr:nvSpPr>
            <xdr:cNvPr id="11347" name="Check Box 83" hidden="1">
              <a:extLst>
                <a:ext uri="{63B3BB69-23CF-44E3-9099-C40C66FF867C}">
                  <a14:compatExt spid="_x0000_s11347"/>
                </a:ext>
                <a:ext uri="{FF2B5EF4-FFF2-40B4-BE49-F238E27FC236}">
                  <a16:creationId xmlns:a16="http://schemas.microsoft.com/office/drawing/2014/main" id="{5E0EB267-0384-406B-924F-79BD475951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審  判</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42</xdr:row>
          <xdr:rowOff>190500</xdr:rowOff>
        </xdr:from>
        <xdr:ext cx="647700" cy="236220"/>
        <xdr:sp macro="" textlink="">
          <xdr:nvSpPr>
            <xdr:cNvPr id="11348" name="Check Box 84" hidden="1">
              <a:extLst>
                <a:ext uri="{63B3BB69-23CF-44E3-9099-C40C66FF867C}">
                  <a14:compatExt spid="_x0000_s11348"/>
                </a:ext>
                <a:ext uri="{FF2B5EF4-FFF2-40B4-BE49-F238E27FC236}">
                  <a16:creationId xmlns:a16="http://schemas.microsoft.com/office/drawing/2014/main" id="{725D39DF-696A-4204-8EE7-F128749AB2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42</xdr:row>
          <xdr:rowOff>403860</xdr:rowOff>
        </xdr:from>
        <xdr:ext cx="647700" cy="236220"/>
        <xdr:sp macro="" textlink="">
          <xdr:nvSpPr>
            <xdr:cNvPr id="11349" name="Check Box 85" hidden="1">
              <a:extLst>
                <a:ext uri="{63B3BB69-23CF-44E3-9099-C40C66FF867C}">
                  <a14:compatExt spid="_x0000_s11349"/>
                </a:ext>
                <a:ext uri="{FF2B5EF4-FFF2-40B4-BE49-F238E27FC236}">
                  <a16:creationId xmlns:a16="http://schemas.microsoft.com/office/drawing/2014/main" id="{20D05F93-87B6-40CB-8AA6-9A93CB12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43</xdr:row>
          <xdr:rowOff>7620</xdr:rowOff>
        </xdr:from>
        <xdr:ext cx="640080" cy="243840"/>
        <xdr:sp macro="" textlink="">
          <xdr:nvSpPr>
            <xdr:cNvPr id="11350" name="Check Box 86" hidden="1">
              <a:extLst>
                <a:ext uri="{63B3BB69-23CF-44E3-9099-C40C66FF867C}">
                  <a14:compatExt spid="_x0000_s11350"/>
                </a:ext>
                <a:ext uri="{FF2B5EF4-FFF2-40B4-BE49-F238E27FC236}">
                  <a16:creationId xmlns:a16="http://schemas.microsoft.com/office/drawing/2014/main" id="{8E3E17A0-D698-4E33-906A-08BD49064F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審  判</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43</xdr:row>
          <xdr:rowOff>190500</xdr:rowOff>
        </xdr:from>
        <xdr:ext cx="647700" cy="236220"/>
        <xdr:sp macro="" textlink="">
          <xdr:nvSpPr>
            <xdr:cNvPr id="11351" name="Check Box 87" hidden="1">
              <a:extLst>
                <a:ext uri="{63B3BB69-23CF-44E3-9099-C40C66FF867C}">
                  <a14:compatExt spid="_x0000_s11351"/>
                </a:ext>
                <a:ext uri="{FF2B5EF4-FFF2-40B4-BE49-F238E27FC236}">
                  <a16:creationId xmlns:a16="http://schemas.microsoft.com/office/drawing/2014/main" id="{0484E0CC-3493-4168-A654-330F56A7DB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43</xdr:row>
          <xdr:rowOff>403860</xdr:rowOff>
        </xdr:from>
        <xdr:ext cx="647700" cy="236220"/>
        <xdr:sp macro="" textlink="">
          <xdr:nvSpPr>
            <xdr:cNvPr id="11352" name="Check Box 88" hidden="1">
              <a:extLst>
                <a:ext uri="{63B3BB69-23CF-44E3-9099-C40C66FF867C}">
                  <a14:compatExt spid="_x0000_s11352"/>
                </a:ext>
                <a:ext uri="{FF2B5EF4-FFF2-40B4-BE49-F238E27FC236}">
                  <a16:creationId xmlns:a16="http://schemas.microsoft.com/office/drawing/2014/main" id="{F0FC75AB-2E37-4926-9614-DFC3D53C31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44</xdr:row>
          <xdr:rowOff>7620</xdr:rowOff>
        </xdr:from>
        <xdr:ext cx="640080" cy="243840"/>
        <xdr:sp macro="" textlink="">
          <xdr:nvSpPr>
            <xdr:cNvPr id="11353" name="Check Box 89" hidden="1">
              <a:extLst>
                <a:ext uri="{63B3BB69-23CF-44E3-9099-C40C66FF867C}">
                  <a14:compatExt spid="_x0000_s11353"/>
                </a:ext>
                <a:ext uri="{FF2B5EF4-FFF2-40B4-BE49-F238E27FC236}">
                  <a16:creationId xmlns:a16="http://schemas.microsoft.com/office/drawing/2014/main" id="{83796796-1338-4FCF-9768-EDBBDF51D9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審  判</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44</xdr:row>
          <xdr:rowOff>190500</xdr:rowOff>
        </xdr:from>
        <xdr:ext cx="647700" cy="236220"/>
        <xdr:sp macro="" textlink="">
          <xdr:nvSpPr>
            <xdr:cNvPr id="11354" name="Check Box 90" hidden="1">
              <a:extLst>
                <a:ext uri="{63B3BB69-23CF-44E3-9099-C40C66FF867C}">
                  <a14:compatExt spid="_x0000_s11354"/>
                </a:ext>
                <a:ext uri="{FF2B5EF4-FFF2-40B4-BE49-F238E27FC236}">
                  <a16:creationId xmlns:a16="http://schemas.microsoft.com/office/drawing/2014/main" id="{3214A17C-A145-4870-A9DB-50D47C024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講  師</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121920</xdr:colOff>
          <xdr:row>44</xdr:row>
          <xdr:rowOff>403860</xdr:rowOff>
        </xdr:from>
        <xdr:ext cx="647700" cy="236220"/>
        <xdr:sp macro="" textlink="">
          <xdr:nvSpPr>
            <xdr:cNvPr id="11355" name="Check Box 91" hidden="1">
              <a:extLst>
                <a:ext uri="{63B3BB69-23CF-44E3-9099-C40C66FF867C}">
                  <a14:compatExt spid="_x0000_s11355"/>
                </a:ext>
                <a:ext uri="{FF2B5EF4-FFF2-40B4-BE49-F238E27FC236}">
                  <a16:creationId xmlns:a16="http://schemas.microsoft.com/office/drawing/2014/main" id="{58EB098A-9647-4D91-8F87-4BC20FDDA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補助員</a:t>
              </a:r>
            </a:p>
          </xdr:txBody>
        </xdr:sp>
        <xdr:clientData/>
      </xdr:oneCellAnchor>
    </mc:Choice>
    <mc:Fallback/>
  </mc:AlternateContent>
</xdr:wsDr>
</file>

<file path=xl/drawings/drawing4.xml><?xml version="1.0" encoding="utf-8"?>
<xdr:wsDr xmlns:xdr="http://schemas.openxmlformats.org/drawingml/2006/spreadsheetDrawing" xmlns:a="http://schemas.openxmlformats.org/drawingml/2006/main">
  <xdr:twoCellAnchor>
    <xdr:from>
      <xdr:col>6</xdr:col>
      <xdr:colOff>283597</xdr:colOff>
      <xdr:row>6</xdr:row>
      <xdr:rowOff>318937</xdr:rowOff>
    </xdr:from>
    <xdr:to>
      <xdr:col>11</xdr:col>
      <xdr:colOff>457201</xdr:colOff>
      <xdr:row>9</xdr:row>
      <xdr:rowOff>265044</xdr:rowOff>
    </xdr:to>
    <xdr:sp macro="" textlink="">
      <xdr:nvSpPr>
        <xdr:cNvPr id="2" name="角丸四角形吹き出し 2">
          <a:extLst>
            <a:ext uri="{FF2B5EF4-FFF2-40B4-BE49-F238E27FC236}">
              <a16:creationId xmlns:a16="http://schemas.microsoft.com/office/drawing/2014/main" id="{00000000-0008-0000-0700-000002000000}"/>
            </a:ext>
          </a:extLst>
        </xdr:cNvPr>
        <xdr:cNvSpPr/>
      </xdr:nvSpPr>
      <xdr:spPr>
        <a:xfrm>
          <a:off x="7559040" y="3135024"/>
          <a:ext cx="3519778" cy="1516490"/>
        </a:xfrm>
        <a:prstGeom prst="wedgeRoundRectCallout">
          <a:avLst>
            <a:gd name="adj1" fmla="val -55943"/>
            <a:gd name="adj2" fmla="val -88592"/>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謝金を口座振込した場合はご記入ください。</a:t>
          </a:r>
          <a:endParaRPr kumimoji="1" lang="en-US" altLang="ja-JP" sz="1100">
            <a:solidFill>
              <a:schemeClr val="tx1"/>
            </a:solidFill>
          </a:endParaRPr>
        </a:p>
        <a:p>
          <a:pPr algn="l"/>
          <a:r>
            <a:rPr kumimoji="1" lang="ja-JP" altLang="en-US" sz="1100">
              <a:solidFill>
                <a:schemeClr val="tx1"/>
              </a:solidFill>
            </a:rPr>
            <a:t>同一事業であれば月ごとにまとめてお支払いいただくことが可能です。</a:t>
          </a:r>
          <a:endParaRPr kumimoji="1" lang="en-US" altLang="ja-JP" sz="1100">
            <a:solidFill>
              <a:schemeClr val="tx1"/>
            </a:solidFill>
          </a:endParaRPr>
        </a:p>
        <a:p>
          <a:pPr algn="l"/>
          <a:r>
            <a:rPr kumimoji="1" lang="ja-JP" altLang="en-US" sz="1100">
              <a:solidFill>
                <a:schemeClr val="tx1"/>
              </a:solidFill>
            </a:rPr>
            <a:t>例：</a:t>
          </a:r>
          <a:r>
            <a:rPr kumimoji="1" lang="en-US" altLang="ja-JP" sz="1100">
              <a:solidFill>
                <a:schemeClr val="tx1"/>
              </a:solidFill>
            </a:rPr>
            <a:t>【</a:t>
          </a:r>
          <a:r>
            <a:rPr kumimoji="1" lang="ja-JP" altLang="en-US" sz="1100">
              <a:solidFill>
                <a:schemeClr val="tx1"/>
              </a:solidFill>
            </a:rPr>
            <a:t>日常活動費</a:t>
          </a:r>
          <a:r>
            <a:rPr kumimoji="1" lang="en-US" altLang="ja-JP" sz="1100">
              <a:solidFill>
                <a:schemeClr val="tx1"/>
              </a:solidFill>
            </a:rPr>
            <a:t>】</a:t>
          </a:r>
          <a:r>
            <a:rPr kumimoji="1" lang="ja-JP" altLang="en-US" sz="1100">
              <a:solidFill>
                <a:schemeClr val="tx1"/>
              </a:solidFill>
            </a:rPr>
            <a:t>のサッカー教室講師への謝金</a:t>
          </a:r>
          <a:endParaRPr kumimoji="1" lang="en-US" altLang="ja-JP" sz="1100">
            <a:solidFill>
              <a:schemeClr val="tx1"/>
            </a:solidFill>
          </a:endParaRPr>
        </a:p>
        <a:p>
          <a:pPr algn="l"/>
          <a:r>
            <a:rPr kumimoji="1" lang="ja-JP" altLang="en-US" sz="1100">
              <a:solidFill>
                <a:schemeClr val="tx1"/>
              </a:solidFill>
            </a:rPr>
            <a:t>　　　の４月分（全２回実施）をまとめて支払い</a:t>
          </a:r>
          <a:endParaRPr kumimoji="1" lang="en-US" altLang="ja-JP"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Excel_Worksheet.xls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58.xml"/><Relationship Id="rId18" Type="http://schemas.openxmlformats.org/officeDocument/2006/relationships/ctrlProp" Target="../ctrlProps/ctrlProp63.xml"/><Relationship Id="rId26" Type="http://schemas.openxmlformats.org/officeDocument/2006/relationships/ctrlProp" Target="../ctrlProps/ctrlProp71.xml"/><Relationship Id="rId39" Type="http://schemas.openxmlformats.org/officeDocument/2006/relationships/ctrlProp" Target="../ctrlProps/ctrlProp84.xml"/><Relationship Id="rId21" Type="http://schemas.openxmlformats.org/officeDocument/2006/relationships/ctrlProp" Target="../ctrlProps/ctrlProp66.xml"/><Relationship Id="rId34" Type="http://schemas.openxmlformats.org/officeDocument/2006/relationships/ctrlProp" Target="../ctrlProps/ctrlProp79.xml"/><Relationship Id="rId42" Type="http://schemas.openxmlformats.org/officeDocument/2006/relationships/ctrlProp" Target="../ctrlProps/ctrlProp87.xml"/><Relationship Id="rId47" Type="http://schemas.openxmlformats.org/officeDocument/2006/relationships/ctrlProp" Target="../ctrlProps/ctrlProp92.xml"/><Relationship Id="rId50" Type="http://schemas.openxmlformats.org/officeDocument/2006/relationships/ctrlProp" Target="../ctrlProps/ctrlProp95.xml"/><Relationship Id="rId55" Type="http://schemas.openxmlformats.org/officeDocument/2006/relationships/ctrlProp" Target="../ctrlProps/ctrlProp100.xml"/><Relationship Id="rId63" Type="http://schemas.openxmlformats.org/officeDocument/2006/relationships/ctrlProp" Target="../ctrlProps/ctrlProp108.xml"/><Relationship Id="rId68" Type="http://schemas.openxmlformats.org/officeDocument/2006/relationships/ctrlProp" Target="../ctrlProps/ctrlProp113.xml"/><Relationship Id="rId76" Type="http://schemas.openxmlformats.org/officeDocument/2006/relationships/ctrlProp" Target="../ctrlProps/ctrlProp121.xml"/><Relationship Id="rId84" Type="http://schemas.openxmlformats.org/officeDocument/2006/relationships/ctrlProp" Target="../ctrlProps/ctrlProp129.xml"/><Relationship Id="rId7" Type="http://schemas.openxmlformats.org/officeDocument/2006/relationships/ctrlProp" Target="../ctrlProps/ctrlProp52.xml"/><Relationship Id="rId71" Type="http://schemas.openxmlformats.org/officeDocument/2006/relationships/ctrlProp" Target="../ctrlProps/ctrlProp116.xml"/><Relationship Id="rId2" Type="http://schemas.openxmlformats.org/officeDocument/2006/relationships/drawing" Target="../drawings/drawing3.xml"/><Relationship Id="rId16" Type="http://schemas.openxmlformats.org/officeDocument/2006/relationships/ctrlProp" Target="../ctrlProps/ctrlProp61.xml"/><Relationship Id="rId29" Type="http://schemas.openxmlformats.org/officeDocument/2006/relationships/ctrlProp" Target="../ctrlProps/ctrlProp74.xml"/><Relationship Id="rId11" Type="http://schemas.openxmlformats.org/officeDocument/2006/relationships/ctrlProp" Target="../ctrlProps/ctrlProp56.xml"/><Relationship Id="rId24" Type="http://schemas.openxmlformats.org/officeDocument/2006/relationships/ctrlProp" Target="../ctrlProps/ctrlProp69.xml"/><Relationship Id="rId32" Type="http://schemas.openxmlformats.org/officeDocument/2006/relationships/ctrlProp" Target="../ctrlProps/ctrlProp77.xml"/><Relationship Id="rId37" Type="http://schemas.openxmlformats.org/officeDocument/2006/relationships/ctrlProp" Target="../ctrlProps/ctrlProp82.xml"/><Relationship Id="rId40" Type="http://schemas.openxmlformats.org/officeDocument/2006/relationships/ctrlProp" Target="../ctrlProps/ctrlProp85.xml"/><Relationship Id="rId45" Type="http://schemas.openxmlformats.org/officeDocument/2006/relationships/ctrlProp" Target="../ctrlProps/ctrlProp90.xml"/><Relationship Id="rId53" Type="http://schemas.openxmlformats.org/officeDocument/2006/relationships/ctrlProp" Target="../ctrlProps/ctrlProp98.xml"/><Relationship Id="rId58" Type="http://schemas.openxmlformats.org/officeDocument/2006/relationships/ctrlProp" Target="../ctrlProps/ctrlProp103.xml"/><Relationship Id="rId66" Type="http://schemas.openxmlformats.org/officeDocument/2006/relationships/ctrlProp" Target="../ctrlProps/ctrlProp111.xml"/><Relationship Id="rId74" Type="http://schemas.openxmlformats.org/officeDocument/2006/relationships/ctrlProp" Target="../ctrlProps/ctrlProp119.xml"/><Relationship Id="rId79" Type="http://schemas.openxmlformats.org/officeDocument/2006/relationships/ctrlProp" Target="../ctrlProps/ctrlProp124.xml"/><Relationship Id="rId5" Type="http://schemas.openxmlformats.org/officeDocument/2006/relationships/ctrlProp" Target="../ctrlProps/ctrlProp50.xml"/><Relationship Id="rId61" Type="http://schemas.openxmlformats.org/officeDocument/2006/relationships/ctrlProp" Target="../ctrlProps/ctrlProp106.xml"/><Relationship Id="rId82" Type="http://schemas.openxmlformats.org/officeDocument/2006/relationships/ctrlProp" Target="../ctrlProps/ctrlProp127.xml"/><Relationship Id="rId19" Type="http://schemas.openxmlformats.org/officeDocument/2006/relationships/ctrlProp" Target="../ctrlProps/ctrlProp64.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 Id="rId22" Type="http://schemas.openxmlformats.org/officeDocument/2006/relationships/ctrlProp" Target="../ctrlProps/ctrlProp67.xml"/><Relationship Id="rId27" Type="http://schemas.openxmlformats.org/officeDocument/2006/relationships/ctrlProp" Target="../ctrlProps/ctrlProp72.xml"/><Relationship Id="rId30" Type="http://schemas.openxmlformats.org/officeDocument/2006/relationships/ctrlProp" Target="../ctrlProps/ctrlProp75.xml"/><Relationship Id="rId35" Type="http://schemas.openxmlformats.org/officeDocument/2006/relationships/ctrlProp" Target="../ctrlProps/ctrlProp80.xml"/><Relationship Id="rId43" Type="http://schemas.openxmlformats.org/officeDocument/2006/relationships/ctrlProp" Target="../ctrlProps/ctrlProp88.xml"/><Relationship Id="rId48" Type="http://schemas.openxmlformats.org/officeDocument/2006/relationships/ctrlProp" Target="../ctrlProps/ctrlProp93.xml"/><Relationship Id="rId56" Type="http://schemas.openxmlformats.org/officeDocument/2006/relationships/ctrlProp" Target="../ctrlProps/ctrlProp101.xml"/><Relationship Id="rId64" Type="http://schemas.openxmlformats.org/officeDocument/2006/relationships/ctrlProp" Target="../ctrlProps/ctrlProp109.xml"/><Relationship Id="rId69" Type="http://schemas.openxmlformats.org/officeDocument/2006/relationships/ctrlProp" Target="../ctrlProps/ctrlProp114.xml"/><Relationship Id="rId77" Type="http://schemas.openxmlformats.org/officeDocument/2006/relationships/ctrlProp" Target="../ctrlProps/ctrlProp122.xml"/><Relationship Id="rId8" Type="http://schemas.openxmlformats.org/officeDocument/2006/relationships/ctrlProp" Target="../ctrlProps/ctrlProp53.xml"/><Relationship Id="rId51" Type="http://schemas.openxmlformats.org/officeDocument/2006/relationships/ctrlProp" Target="../ctrlProps/ctrlProp96.xml"/><Relationship Id="rId72" Type="http://schemas.openxmlformats.org/officeDocument/2006/relationships/ctrlProp" Target="../ctrlProps/ctrlProp117.xml"/><Relationship Id="rId80" Type="http://schemas.openxmlformats.org/officeDocument/2006/relationships/ctrlProp" Target="../ctrlProps/ctrlProp125.xml"/><Relationship Id="rId85" Type="http://schemas.openxmlformats.org/officeDocument/2006/relationships/comments" Target="../comments3.xml"/><Relationship Id="rId3" Type="http://schemas.openxmlformats.org/officeDocument/2006/relationships/vmlDrawing" Target="../drawings/vmlDrawing4.vml"/><Relationship Id="rId12" Type="http://schemas.openxmlformats.org/officeDocument/2006/relationships/ctrlProp" Target="../ctrlProps/ctrlProp57.xml"/><Relationship Id="rId17" Type="http://schemas.openxmlformats.org/officeDocument/2006/relationships/ctrlProp" Target="../ctrlProps/ctrlProp62.xml"/><Relationship Id="rId25" Type="http://schemas.openxmlformats.org/officeDocument/2006/relationships/ctrlProp" Target="../ctrlProps/ctrlProp70.xml"/><Relationship Id="rId33" Type="http://schemas.openxmlformats.org/officeDocument/2006/relationships/ctrlProp" Target="../ctrlProps/ctrlProp78.xml"/><Relationship Id="rId38" Type="http://schemas.openxmlformats.org/officeDocument/2006/relationships/ctrlProp" Target="../ctrlProps/ctrlProp83.xml"/><Relationship Id="rId46" Type="http://schemas.openxmlformats.org/officeDocument/2006/relationships/ctrlProp" Target="../ctrlProps/ctrlProp91.xml"/><Relationship Id="rId59" Type="http://schemas.openxmlformats.org/officeDocument/2006/relationships/ctrlProp" Target="../ctrlProps/ctrlProp104.xml"/><Relationship Id="rId67" Type="http://schemas.openxmlformats.org/officeDocument/2006/relationships/ctrlProp" Target="../ctrlProps/ctrlProp112.xml"/><Relationship Id="rId20" Type="http://schemas.openxmlformats.org/officeDocument/2006/relationships/ctrlProp" Target="../ctrlProps/ctrlProp65.xml"/><Relationship Id="rId41" Type="http://schemas.openxmlformats.org/officeDocument/2006/relationships/ctrlProp" Target="../ctrlProps/ctrlProp86.xml"/><Relationship Id="rId54" Type="http://schemas.openxmlformats.org/officeDocument/2006/relationships/ctrlProp" Target="../ctrlProps/ctrlProp99.xml"/><Relationship Id="rId62" Type="http://schemas.openxmlformats.org/officeDocument/2006/relationships/ctrlProp" Target="../ctrlProps/ctrlProp107.xml"/><Relationship Id="rId70" Type="http://schemas.openxmlformats.org/officeDocument/2006/relationships/ctrlProp" Target="../ctrlProps/ctrlProp115.xml"/><Relationship Id="rId75" Type="http://schemas.openxmlformats.org/officeDocument/2006/relationships/ctrlProp" Target="../ctrlProps/ctrlProp120.xml"/><Relationship Id="rId83" Type="http://schemas.openxmlformats.org/officeDocument/2006/relationships/ctrlProp" Target="../ctrlProps/ctrlProp128.xml"/><Relationship Id="rId1" Type="http://schemas.openxmlformats.org/officeDocument/2006/relationships/printerSettings" Target="../printerSettings/printerSettings5.bin"/><Relationship Id="rId6" Type="http://schemas.openxmlformats.org/officeDocument/2006/relationships/ctrlProp" Target="../ctrlProps/ctrlProp51.xml"/><Relationship Id="rId15" Type="http://schemas.openxmlformats.org/officeDocument/2006/relationships/ctrlProp" Target="../ctrlProps/ctrlProp60.xml"/><Relationship Id="rId23" Type="http://schemas.openxmlformats.org/officeDocument/2006/relationships/ctrlProp" Target="../ctrlProps/ctrlProp68.xml"/><Relationship Id="rId28" Type="http://schemas.openxmlformats.org/officeDocument/2006/relationships/ctrlProp" Target="../ctrlProps/ctrlProp73.xml"/><Relationship Id="rId36" Type="http://schemas.openxmlformats.org/officeDocument/2006/relationships/ctrlProp" Target="../ctrlProps/ctrlProp81.xml"/><Relationship Id="rId49" Type="http://schemas.openxmlformats.org/officeDocument/2006/relationships/ctrlProp" Target="../ctrlProps/ctrlProp94.xml"/><Relationship Id="rId57" Type="http://schemas.openxmlformats.org/officeDocument/2006/relationships/ctrlProp" Target="../ctrlProps/ctrlProp102.xml"/><Relationship Id="rId10" Type="http://schemas.openxmlformats.org/officeDocument/2006/relationships/ctrlProp" Target="../ctrlProps/ctrlProp55.xml"/><Relationship Id="rId31" Type="http://schemas.openxmlformats.org/officeDocument/2006/relationships/ctrlProp" Target="../ctrlProps/ctrlProp76.xml"/><Relationship Id="rId44" Type="http://schemas.openxmlformats.org/officeDocument/2006/relationships/ctrlProp" Target="../ctrlProps/ctrlProp89.xml"/><Relationship Id="rId52" Type="http://schemas.openxmlformats.org/officeDocument/2006/relationships/ctrlProp" Target="../ctrlProps/ctrlProp97.xml"/><Relationship Id="rId60" Type="http://schemas.openxmlformats.org/officeDocument/2006/relationships/ctrlProp" Target="../ctrlProps/ctrlProp105.xml"/><Relationship Id="rId65" Type="http://schemas.openxmlformats.org/officeDocument/2006/relationships/ctrlProp" Target="../ctrlProps/ctrlProp110.xml"/><Relationship Id="rId73" Type="http://schemas.openxmlformats.org/officeDocument/2006/relationships/ctrlProp" Target="../ctrlProps/ctrlProp118.xml"/><Relationship Id="rId78" Type="http://schemas.openxmlformats.org/officeDocument/2006/relationships/ctrlProp" Target="../ctrlProps/ctrlProp123.xml"/><Relationship Id="rId81" Type="http://schemas.openxmlformats.org/officeDocument/2006/relationships/ctrlProp" Target="../ctrlProps/ctrlProp126.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4"/>
  <sheetViews>
    <sheetView view="pageBreakPreview" topLeftCell="A25" zoomScale="70" zoomScaleNormal="145" zoomScaleSheetLayoutView="70" workbookViewId="0">
      <selection activeCell="O34" sqref="O34"/>
    </sheetView>
  </sheetViews>
  <sheetFormatPr defaultColWidth="9" defaultRowHeight="13.8"/>
  <cols>
    <col min="1" max="2" width="3.59765625" style="45" customWidth="1"/>
    <col min="3" max="3" width="20.09765625" style="45" customWidth="1"/>
    <col min="4" max="4" width="30.5" style="45" customWidth="1"/>
    <col min="5" max="5" width="10.5" style="45" customWidth="1"/>
    <col min="6" max="12" width="4.5" style="45" customWidth="1"/>
    <col min="13" max="13" width="4.59765625" style="45" customWidth="1"/>
    <col min="14" max="14" width="3" style="45" customWidth="1"/>
    <col min="15" max="16384" width="9" style="45"/>
  </cols>
  <sheetData>
    <row r="1" spans="1:12" ht="60.6" customHeight="1">
      <c r="A1" s="227" t="s">
        <v>87</v>
      </c>
      <c r="B1" s="228"/>
      <c r="C1" s="229"/>
      <c r="D1" s="228"/>
    </row>
    <row r="2" spans="1:12" ht="24.75" customHeight="1">
      <c r="B2" s="239"/>
      <c r="C2" s="239"/>
      <c r="D2" s="239"/>
      <c r="E2" s="46"/>
      <c r="F2" s="47" t="s">
        <v>60</v>
      </c>
      <c r="G2" s="46"/>
      <c r="H2" s="46" t="s">
        <v>61</v>
      </c>
      <c r="I2" s="48"/>
      <c r="J2" s="46" t="s">
        <v>62</v>
      </c>
      <c r="K2" s="48"/>
      <c r="L2" s="47" t="s">
        <v>21</v>
      </c>
    </row>
    <row r="3" spans="1:12" ht="33" customHeight="1">
      <c r="A3" s="231" t="s">
        <v>73</v>
      </c>
      <c r="B3" s="231"/>
      <c r="C3" s="232"/>
      <c r="D3" s="232"/>
      <c r="E3" s="232"/>
      <c r="F3" s="232"/>
      <c r="G3" s="232"/>
      <c r="H3" s="232"/>
      <c r="I3" s="232"/>
      <c r="J3" s="232"/>
      <c r="K3" s="232"/>
      <c r="L3" s="232"/>
    </row>
    <row r="4" spans="1:12" ht="20.25" customHeight="1">
      <c r="A4" s="231" t="s">
        <v>74</v>
      </c>
      <c r="B4" s="231"/>
      <c r="C4" s="232"/>
      <c r="D4" s="232"/>
      <c r="E4" s="232"/>
      <c r="F4" s="232"/>
      <c r="G4" s="232"/>
      <c r="H4" s="232"/>
      <c r="I4" s="232"/>
      <c r="J4" s="232"/>
      <c r="K4" s="232"/>
      <c r="L4" s="232"/>
    </row>
    <row r="5" spans="1:12" ht="33" customHeight="1">
      <c r="A5" s="46"/>
      <c r="B5" s="46"/>
      <c r="E5" s="236" t="s">
        <v>75</v>
      </c>
      <c r="F5" s="236"/>
      <c r="G5" s="236"/>
      <c r="H5" s="236"/>
      <c r="I5" s="236"/>
      <c r="J5" s="236"/>
      <c r="K5" s="236"/>
    </row>
    <row r="6" spans="1:12" ht="33" customHeight="1">
      <c r="A6" s="46"/>
      <c r="B6" s="46"/>
      <c r="E6" s="50" t="s">
        <v>76</v>
      </c>
      <c r="F6" s="49"/>
      <c r="G6" s="49"/>
      <c r="H6" s="49"/>
      <c r="I6" s="49"/>
      <c r="J6" s="49"/>
      <c r="K6" s="49"/>
    </row>
    <row r="7" spans="1:12" ht="33" customHeight="1">
      <c r="A7" s="46"/>
      <c r="B7" s="46"/>
      <c r="E7" s="51" t="s">
        <v>85</v>
      </c>
      <c r="F7" s="52"/>
      <c r="G7" s="52"/>
      <c r="H7" s="52"/>
      <c r="I7" s="52"/>
      <c r="J7" s="52"/>
      <c r="K7" s="52"/>
    </row>
    <row r="8" spans="1:12" ht="33" customHeight="1">
      <c r="A8" s="46"/>
      <c r="B8" s="46"/>
      <c r="E8" s="53" t="s">
        <v>77</v>
      </c>
      <c r="F8" s="52"/>
      <c r="G8" s="52"/>
      <c r="H8" s="52"/>
      <c r="I8" s="52"/>
      <c r="J8" s="52"/>
      <c r="K8" s="52"/>
    </row>
    <row r="9" spans="1:12" ht="33" customHeight="1">
      <c r="A9" s="46"/>
      <c r="B9" s="46"/>
      <c r="E9" s="53" t="s">
        <v>78</v>
      </c>
      <c r="F9" s="52"/>
      <c r="G9" s="52"/>
      <c r="H9" s="52"/>
      <c r="I9" s="52"/>
      <c r="J9" s="52"/>
      <c r="K9" s="52"/>
    </row>
    <row r="10" spans="1:12" ht="12" customHeight="1"/>
    <row r="11" spans="1:12" ht="26.4" customHeight="1">
      <c r="C11" s="233" t="s">
        <v>89</v>
      </c>
      <c r="D11" s="234"/>
      <c r="E11" s="234"/>
      <c r="F11" s="234"/>
      <c r="G11" s="234"/>
      <c r="H11" s="234"/>
      <c r="I11" s="234"/>
      <c r="J11" s="234"/>
      <c r="K11" s="234"/>
      <c r="L11" s="234"/>
    </row>
    <row r="12" spans="1:12" ht="55.95" customHeight="1">
      <c r="C12" s="235" t="s">
        <v>90</v>
      </c>
      <c r="D12" s="235"/>
      <c r="E12" s="235"/>
      <c r="F12" s="235"/>
      <c r="G12" s="235"/>
      <c r="H12" s="235"/>
      <c r="I12" s="235"/>
      <c r="J12" s="235"/>
      <c r="K12" s="235"/>
    </row>
    <row r="13" spans="1:12" ht="12" customHeight="1"/>
    <row r="14" spans="1:12" s="54" customFormat="1" ht="28.5" customHeight="1">
      <c r="A14" s="54">
        <v>1</v>
      </c>
      <c r="B14" s="54" t="s">
        <v>45</v>
      </c>
      <c r="E14" s="237"/>
      <c r="F14" s="237"/>
      <c r="G14" s="237"/>
      <c r="H14" s="237"/>
      <c r="I14" s="237"/>
      <c r="J14" s="237"/>
      <c r="K14" s="237"/>
      <c r="L14" s="55" t="s">
        <v>2</v>
      </c>
    </row>
    <row r="15" spans="1:12" s="54" customFormat="1" ht="45" customHeight="1">
      <c r="C15" s="238" t="s">
        <v>59</v>
      </c>
      <c r="D15" s="238"/>
      <c r="E15" s="238"/>
      <c r="F15" s="238"/>
      <c r="G15" s="238"/>
      <c r="H15" s="238"/>
      <c r="I15" s="238"/>
      <c r="J15" s="238"/>
      <c r="K15" s="238"/>
      <c r="L15" s="238"/>
    </row>
    <row r="16" spans="1:12" ht="31.5" customHeight="1">
      <c r="A16" s="54">
        <v>2</v>
      </c>
      <c r="B16" s="54" t="s">
        <v>91</v>
      </c>
      <c r="C16" s="46"/>
    </row>
    <row r="17" spans="1:13" ht="31.5" customHeight="1">
      <c r="A17" s="54"/>
      <c r="B17" s="54" t="s">
        <v>34</v>
      </c>
      <c r="C17" s="46" t="s">
        <v>92</v>
      </c>
    </row>
    <row r="18" spans="1:13" ht="31.5" customHeight="1">
      <c r="A18" s="54"/>
      <c r="B18" s="54" t="s">
        <v>35</v>
      </c>
      <c r="C18" s="46" t="s">
        <v>93</v>
      </c>
    </row>
    <row r="19" spans="1:13" ht="31.5" customHeight="1">
      <c r="A19" s="54"/>
      <c r="B19" s="54" t="s">
        <v>36</v>
      </c>
      <c r="C19" s="46" t="s">
        <v>33</v>
      </c>
    </row>
    <row r="20" spans="1:13" ht="32.25" customHeight="1">
      <c r="A20" s="54"/>
      <c r="B20" s="56" t="s">
        <v>37</v>
      </c>
      <c r="C20" s="46" t="s">
        <v>38</v>
      </c>
      <c r="J20" s="57"/>
    </row>
    <row r="21" spans="1:13" ht="28.5" customHeight="1">
      <c r="A21" s="54"/>
      <c r="B21" s="56" t="s">
        <v>83</v>
      </c>
      <c r="C21" s="58" t="s">
        <v>94</v>
      </c>
      <c r="D21" s="59"/>
      <c r="E21" s="59"/>
      <c r="F21" s="59"/>
      <c r="G21" s="59"/>
      <c r="H21" s="59"/>
      <c r="I21" s="59"/>
      <c r="J21" s="59"/>
      <c r="K21" s="59"/>
      <c r="L21" s="59"/>
      <c r="M21" s="59"/>
    </row>
    <row r="22" spans="1:13" s="60" customFormat="1" ht="29.25" customHeight="1">
      <c r="A22" s="56"/>
      <c r="B22" s="54" t="s">
        <v>84</v>
      </c>
      <c r="C22" s="46" t="s">
        <v>46</v>
      </c>
    </row>
    <row r="23" spans="1:13" s="60" customFormat="1" ht="19.5" customHeight="1" thickBot="1">
      <c r="A23" s="56"/>
      <c r="B23" s="56"/>
      <c r="C23" s="46"/>
    </row>
    <row r="24" spans="1:13" s="60" customFormat="1" ht="37.5" customHeight="1" thickBot="1">
      <c r="A24" s="56"/>
      <c r="B24" s="56"/>
      <c r="C24" s="61" t="s">
        <v>68</v>
      </c>
      <c r="D24" s="62"/>
      <c r="E24" s="63" t="s">
        <v>69</v>
      </c>
      <c r="F24" s="224"/>
      <c r="G24" s="225"/>
      <c r="H24" s="225"/>
      <c r="I24" s="225"/>
      <c r="J24" s="225"/>
      <c r="K24" s="225"/>
      <c r="L24" s="226"/>
    </row>
    <row r="25" spans="1:13" s="60" customFormat="1" ht="20.25" customHeight="1">
      <c r="A25" s="56"/>
      <c r="B25" s="56"/>
      <c r="C25" s="243" t="s">
        <v>70</v>
      </c>
      <c r="D25" s="208" t="s">
        <v>72</v>
      </c>
      <c r="E25" s="209"/>
      <c r="F25" s="209"/>
      <c r="G25" s="209"/>
      <c r="H25" s="209"/>
      <c r="I25" s="209"/>
      <c r="J25" s="209"/>
      <c r="K25" s="209"/>
      <c r="L25" s="210"/>
    </row>
    <row r="26" spans="1:13" s="60" customFormat="1" ht="30.75" customHeight="1">
      <c r="A26" s="56"/>
      <c r="B26" s="56"/>
      <c r="C26" s="244"/>
      <c r="D26" s="205"/>
      <c r="E26" s="206"/>
      <c r="F26" s="206"/>
      <c r="G26" s="206"/>
      <c r="H26" s="206"/>
      <c r="I26" s="206"/>
      <c r="J26" s="206"/>
      <c r="K26" s="206"/>
      <c r="L26" s="207"/>
    </row>
    <row r="27" spans="1:13" s="60" customFormat="1" ht="34.5" customHeight="1" thickBot="1">
      <c r="A27" s="56"/>
      <c r="B27" s="56"/>
      <c r="C27" s="245"/>
      <c r="D27" s="240"/>
      <c r="E27" s="241"/>
      <c r="F27" s="241"/>
      <c r="G27" s="241"/>
      <c r="H27" s="241"/>
      <c r="I27" s="241"/>
      <c r="J27" s="241"/>
      <c r="K27" s="241"/>
      <c r="L27" s="242"/>
    </row>
    <row r="28" spans="1:13" ht="26.25" customHeight="1">
      <c r="A28" s="54"/>
      <c r="B28" s="54"/>
      <c r="C28" s="64" t="s">
        <v>50</v>
      </c>
      <c r="D28" s="65" t="s">
        <v>41</v>
      </c>
    </row>
    <row r="29" spans="1:13" ht="9" customHeight="1">
      <c r="A29" s="54"/>
      <c r="B29" s="54"/>
      <c r="C29" s="46"/>
    </row>
    <row r="30" spans="1:13" ht="21.75" customHeight="1">
      <c r="A30" s="54"/>
      <c r="B30" s="201" t="s">
        <v>39</v>
      </c>
      <c r="C30" s="66" t="s">
        <v>5</v>
      </c>
      <c r="D30" s="67"/>
      <c r="E30" s="66" t="s">
        <v>20</v>
      </c>
      <c r="F30" s="230"/>
      <c r="G30" s="230"/>
      <c r="H30" s="230"/>
      <c r="I30" s="230"/>
      <c r="J30" s="230"/>
      <c r="K30" s="230"/>
      <c r="L30" s="230"/>
    </row>
    <row r="31" spans="1:13" ht="37.5" customHeight="1">
      <c r="B31" s="202"/>
      <c r="C31" s="68" t="s">
        <v>86</v>
      </c>
      <c r="D31" s="69"/>
      <c r="E31" s="70" t="s">
        <v>19</v>
      </c>
      <c r="F31" s="204"/>
      <c r="G31" s="204"/>
      <c r="H31" s="204"/>
      <c r="I31" s="204"/>
      <c r="J31" s="204"/>
      <c r="K31" s="204"/>
      <c r="L31" s="204"/>
    </row>
    <row r="32" spans="1:13" ht="25.5" customHeight="1">
      <c r="B32" s="202"/>
      <c r="C32" s="71" t="s">
        <v>4</v>
      </c>
      <c r="D32" s="71" t="s">
        <v>22</v>
      </c>
      <c r="E32" s="71" t="s">
        <v>17</v>
      </c>
      <c r="F32" s="72"/>
      <c r="G32" s="73"/>
      <c r="H32" s="73"/>
      <c r="I32" s="73"/>
      <c r="J32" s="73"/>
      <c r="K32" s="73"/>
      <c r="L32" s="74"/>
    </row>
    <row r="33" spans="1:12" ht="21.75" customHeight="1">
      <c r="B33" s="202"/>
      <c r="C33" s="66" t="s">
        <v>5</v>
      </c>
      <c r="D33" s="215"/>
      <c r="E33" s="216"/>
      <c r="F33" s="216"/>
      <c r="G33" s="216"/>
      <c r="H33" s="216"/>
      <c r="I33" s="216"/>
      <c r="J33" s="216"/>
      <c r="K33" s="216"/>
      <c r="L33" s="217"/>
    </row>
    <row r="34" spans="1:12" ht="25.5" customHeight="1">
      <c r="B34" s="203"/>
      <c r="C34" s="75" t="s">
        <v>47</v>
      </c>
      <c r="D34" s="212"/>
      <c r="E34" s="213"/>
      <c r="F34" s="213"/>
      <c r="G34" s="213"/>
      <c r="H34" s="213"/>
      <c r="I34" s="213"/>
      <c r="J34" s="213"/>
      <c r="K34" s="213"/>
      <c r="L34" s="214"/>
    </row>
    <row r="35" spans="1:12" ht="9.75" customHeight="1">
      <c r="C35" s="76"/>
      <c r="D35" s="77"/>
      <c r="E35" s="77"/>
      <c r="F35" s="77"/>
      <c r="G35" s="77"/>
      <c r="H35" s="77"/>
      <c r="I35" s="77"/>
      <c r="J35" s="77"/>
      <c r="K35" s="77"/>
      <c r="L35" s="77"/>
    </row>
    <row r="36" spans="1:12" ht="25.5" customHeight="1">
      <c r="B36" s="201" t="s">
        <v>40</v>
      </c>
      <c r="C36" s="78" t="s">
        <v>3</v>
      </c>
      <c r="D36" s="79" t="s">
        <v>13</v>
      </c>
      <c r="E36" s="78" t="s">
        <v>18</v>
      </c>
      <c r="F36" s="220"/>
      <c r="G36" s="221"/>
      <c r="H36" s="221"/>
      <c r="I36" s="221"/>
      <c r="J36" s="222" t="s">
        <v>71</v>
      </c>
      <c r="K36" s="222"/>
      <c r="L36" s="223"/>
    </row>
    <row r="37" spans="1:12" ht="25.5" customHeight="1">
      <c r="B37" s="202"/>
      <c r="C37" s="71" t="s">
        <v>4</v>
      </c>
      <c r="D37" s="71" t="s">
        <v>22</v>
      </c>
      <c r="E37" s="71" t="s">
        <v>17</v>
      </c>
      <c r="F37" s="72"/>
      <c r="G37" s="73"/>
      <c r="H37" s="73"/>
      <c r="I37" s="73"/>
      <c r="J37" s="73"/>
      <c r="K37" s="73"/>
      <c r="L37" s="74"/>
    </row>
    <row r="38" spans="1:12" ht="21.75" customHeight="1">
      <c r="B38" s="202"/>
      <c r="C38" s="66" t="s">
        <v>5</v>
      </c>
      <c r="D38" s="215"/>
      <c r="E38" s="216"/>
      <c r="F38" s="216"/>
      <c r="G38" s="216"/>
      <c r="H38" s="216"/>
      <c r="I38" s="216"/>
      <c r="J38" s="216"/>
      <c r="K38" s="216"/>
      <c r="L38" s="217"/>
    </row>
    <row r="39" spans="1:12" ht="25.5" customHeight="1">
      <c r="B39" s="203"/>
      <c r="C39" s="75" t="s">
        <v>47</v>
      </c>
      <c r="D39" s="212"/>
      <c r="E39" s="213"/>
      <c r="F39" s="213"/>
      <c r="G39" s="213"/>
      <c r="H39" s="213"/>
      <c r="I39" s="213"/>
      <c r="J39" s="213"/>
      <c r="K39" s="213"/>
      <c r="L39" s="214"/>
    </row>
    <row r="40" spans="1:12" ht="19.5" customHeight="1">
      <c r="C40" s="80"/>
      <c r="I40" s="81"/>
      <c r="J40" s="81"/>
      <c r="K40" s="81"/>
      <c r="L40" s="81"/>
    </row>
    <row r="41" spans="1:12" ht="27.75" customHeight="1">
      <c r="A41" s="45" t="s">
        <v>95</v>
      </c>
      <c r="B41" s="80"/>
      <c r="E41" s="218"/>
      <c r="F41" s="82"/>
      <c r="G41" s="218"/>
      <c r="H41" s="218"/>
      <c r="I41" s="218"/>
      <c r="J41" s="218"/>
      <c r="K41" s="218"/>
      <c r="L41" s="218"/>
    </row>
    <row r="42" spans="1:12" ht="27.75" customHeight="1">
      <c r="A42" s="80" t="s">
        <v>48</v>
      </c>
      <c r="B42" s="80"/>
      <c r="E42" s="218"/>
      <c r="F42" s="82"/>
      <c r="G42" s="218"/>
      <c r="H42" s="218"/>
      <c r="I42" s="218"/>
      <c r="J42" s="218"/>
      <c r="K42" s="218"/>
      <c r="L42" s="218"/>
    </row>
    <row r="43" spans="1:12" ht="27.75" customHeight="1">
      <c r="A43" s="80" t="s">
        <v>49</v>
      </c>
      <c r="B43" s="80"/>
      <c r="D43" s="46"/>
      <c r="E43" s="219"/>
      <c r="F43" s="219"/>
      <c r="G43" s="218"/>
      <c r="H43" s="218"/>
      <c r="I43" s="218"/>
      <c r="J43" s="218"/>
      <c r="K43" s="218"/>
      <c r="L43" s="218"/>
    </row>
    <row r="44" spans="1:12" ht="15">
      <c r="C44" s="80"/>
      <c r="E44" s="46"/>
      <c r="G44" s="46"/>
      <c r="I44" s="211"/>
      <c r="J44" s="211"/>
      <c r="K44" s="211"/>
      <c r="L44" s="211"/>
    </row>
  </sheetData>
  <sheetProtection selectLockedCells="1"/>
  <mergeCells count="30">
    <mergeCell ref="F24:L24"/>
    <mergeCell ref="A1:D1"/>
    <mergeCell ref="F30:L30"/>
    <mergeCell ref="A3:L3"/>
    <mergeCell ref="A4:L4"/>
    <mergeCell ref="C11:L11"/>
    <mergeCell ref="C12:K12"/>
    <mergeCell ref="B30:B34"/>
    <mergeCell ref="E5:K5"/>
    <mergeCell ref="E14:K14"/>
    <mergeCell ref="C15:L15"/>
    <mergeCell ref="B2:D2"/>
    <mergeCell ref="D27:L27"/>
    <mergeCell ref="C25:C27"/>
    <mergeCell ref="B36:B39"/>
    <mergeCell ref="F31:L31"/>
    <mergeCell ref="D26:L26"/>
    <mergeCell ref="D25:L25"/>
    <mergeCell ref="I44:L44"/>
    <mergeCell ref="D39:L39"/>
    <mergeCell ref="D38:L38"/>
    <mergeCell ref="D34:L34"/>
    <mergeCell ref="D33:L33"/>
    <mergeCell ref="E41:E42"/>
    <mergeCell ref="G41:L41"/>
    <mergeCell ref="G42:L42"/>
    <mergeCell ref="E43:F43"/>
    <mergeCell ref="G43:L43"/>
    <mergeCell ref="F36:I36"/>
    <mergeCell ref="J36:L36"/>
  </mergeCells>
  <phoneticPr fontId="4"/>
  <printOptions horizontalCentered="1"/>
  <pageMargins left="0.19685039370078741" right="0.19685039370078741" top="0.51181102362204722" bottom="0.47244094488188981" header="0" footer="0"/>
  <pageSetup paperSize="9" scale="70" orientation="portrait" r:id="rId1"/>
  <headerFooter alignWithMargins="0"/>
  <drawing r:id="rId2"/>
  <legacyDrawing r:id="rId3"/>
  <oleObjects>
    <mc:AlternateContent xmlns:mc="http://schemas.openxmlformats.org/markup-compatibility/2006">
      <mc:Choice Requires="x14">
        <oleObject progId="Excel.Sheet.12" shapeId="6145" r:id="rId4">
          <objectPr defaultSize="0" r:id="rId5">
            <anchor moveWithCells="1" sizeWithCells="1">
              <from>
                <xdr:col>7</xdr:col>
                <xdr:colOff>99060</xdr:colOff>
                <xdr:row>40</xdr:row>
                <xdr:rowOff>121920</xdr:rowOff>
              </from>
              <to>
                <xdr:col>11</xdr:col>
                <xdr:colOff>76200</xdr:colOff>
                <xdr:row>42</xdr:row>
                <xdr:rowOff>160020</xdr:rowOff>
              </to>
            </anchor>
          </objectPr>
        </oleObject>
      </mc:Choice>
      <mc:Fallback>
        <oleObject progId="Excel.Sheet.12" shapeId="614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1"/>
  <sheetViews>
    <sheetView tabSelected="1" view="pageBreakPreview" zoomScale="70" zoomScaleNormal="100" zoomScaleSheetLayoutView="70" zoomScalePageLayoutView="70" workbookViewId="0">
      <selection activeCell="F23" sqref="F23"/>
    </sheetView>
  </sheetViews>
  <sheetFormatPr defaultColWidth="9" defaultRowHeight="19.2"/>
  <cols>
    <col min="1" max="1" width="27.59765625" style="3" customWidth="1"/>
    <col min="2" max="2" width="13.5" style="3" customWidth="1"/>
    <col min="3" max="3" width="28.8984375" style="3" customWidth="1"/>
    <col min="4" max="5" width="4.59765625" style="3" customWidth="1"/>
    <col min="6" max="6" width="28.8984375" style="3" customWidth="1"/>
    <col min="7" max="7" width="4.59765625" style="3" customWidth="1"/>
    <col min="8" max="16384" width="9" style="3"/>
  </cols>
  <sheetData>
    <row r="1" spans="1:7" ht="71.25" customHeight="1">
      <c r="A1" s="5" t="s">
        <v>111</v>
      </c>
      <c r="C1" s="246" t="s">
        <v>117</v>
      </c>
      <c r="D1" s="246"/>
    </row>
    <row r="2" spans="1:7" ht="17.25" customHeight="1">
      <c r="C2" s="6"/>
    </row>
    <row r="3" spans="1:7" ht="30" customHeight="1">
      <c r="A3" s="7" t="s">
        <v>57</v>
      </c>
      <c r="B3" s="1"/>
      <c r="C3" s="8"/>
      <c r="F3" s="8"/>
    </row>
    <row r="4" spans="1:7" ht="20.100000000000001" customHeight="1">
      <c r="A4" s="261"/>
      <c r="B4" s="262"/>
      <c r="C4" s="261" t="s">
        <v>24</v>
      </c>
      <c r="D4" s="263"/>
      <c r="E4" s="9"/>
      <c r="F4" s="255" t="s">
        <v>79</v>
      </c>
      <c r="G4" s="256"/>
    </row>
    <row r="5" spans="1:7" ht="60" customHeight="1">
      <c r="A5" s="192" t="s">
        <v>136</v>
      </c>
      <c r="B5" s="181" t="s">
        <v>15</v>
      </c>
      <c r="C5" s="179" t="str">
        <f>IFERROR('様式12-2_【日常】講師・補助員謝金'!$F$20, "")</f>
        <v/>
      </c>
      <c r="D5" s="11" t="s">
        <v>2</v>
      </c>
      <c r="E5" s="12"/>
      <c r="F5" s="13" t="s">
        <v>30</v>
      </c>
      <c r="G5" s="11" t="s">
        <v>2</v>
      </c>
    </row>
    <row r="6" spans="1:7" ht="60" customHeight="1" thickBot="1">
      <c r="A6" s="182" t="s">
        <v>8</v>
      </c>
      <c r="B6" s="183" t="s">
        <v>16</v>
      </c>
      <c r="C6" s="10" t="str">
        <f>IFERROR('様式12-3_【日常】会場使用料'!F20,"")</f>
        <v/>
      </c>
      <c r="D6" s="11" t="s">
        <v>2</v>
      </c>
      <c r="E6" s="12"/>
      <c r="F6" s="13" t="s">
        <v>30</v>
      </c>
      <c r="G6" s="11" t="s">
        <v>2</v>
      </c>
    </row>
    <row r="7" spans="1:7" ht="60" customHeight="1" thickBot="1">
      <c r="A7" s="184" t="s">
        <v>9</v>
      </c>
      <c r="B7" s="185" t="s">
        <v>53</v>
      </c>
      <c r="C7" s="14" t="str">
        <f>IF(C5="","",SUM(C5:C6))</f>
        <v/>
      </c>
      <c r="D7" s="15" t="s">
        <v>2</v>
      </c>
      <c r="E7" s="12"/>
      <c r="F7" s="16" t="s">
        <v>30</v>
      </c>
      <c r="G7" s="15" t="s">
        <v>2</v>
      </c>
    </row>
    <row r="8" spans="1:7" ht="17.25" customHeight="1">
      <c r="A8" s="186"/>
      <c r="B8" s="187"/>
      <c r="C8" s="17"/>
      <c r="D8" s="18"/>
      <c r="E8" s="18"/>
      <c r="F8" s="17"/>
      <c r="G8" s="18"/>
    </row>
    <row r="9" spans="1:7" ht="29.25" customHeight="1">
      <c r="A9" s="7" t="s">
        <v>58</v>
      </c>
      <c r="B9" s="1"/>
      <c r="C9" s="8"/>
      <c r="F9" s="8"/>
    </row>
    <row r="10" spans="1:7" ht="20.100000000000001" customHeight="1">
      <c r="A10" s="261"/>
      <c r="B10" s="263"/>
      <c r="C10" s="262" t="s">
        <v>24</v>
      </c>
      <c r="D10" s="263"/>
      <c r="E10" s="9"/>
      <c r="F10" s="255" t="s">
        <v>79</v>
      </c>
      <c r="G10" s="256"/>
    </row>
    <row r="11" spans="1:7" ht="60" customHeight="1">
      <c r="A11" s="192" t="s">
        <v>135</v>
      </c>
      <c r="B11" s="181" t="s">
        <v>27</v>
      </c>
      <c r="C11" s="10" t="str">
        <f>IFERROR('様式12-4_【主催】審判員・講師・補助員謝金'!F20,"")</f>
        <v/>
      </c>
      <c r="D11" s="11" t="s">
        <v>2</v>
      </c>
      <c r="E11" s="12"/>
      <c r="F11" s="13" t="s">
        <v>30</v>
      </c>
      <c r="G11" s="11" t="s">
        <v>2</v>
      </c>
    </row>
    <row r="12" spans="1:7" ht="60" customHeight="1" thickBot="1">
      <c r="A12" s="182" t="s">
        <v>8</v>
      </c>
      <c r="B12" s="183" t="s">
        <v>51</v>
      </c>
      <c r="C12" s="10" t="str">
        <f>IFERROR('様式12-5_【主催】会場使用料 '!F20,"")</f>
        <v/>
      </c>
      <c r="D12" s="11" t="s">
        <v>2</v>
      </c>
      <c r="E12" s="12"/>
      <c r="F12" s="13" t="s">
        <v>30</v>
      </c>
      <c r="G12" s="11" t="s">
        <v>2</v>
      </c>
    </row>
    <row r="13" spans="1:7" ht="60" customHeight="1" thickBot="1">
      <c r="A13" s="188" t="s">
        <v>9</v>
      </c>
      <c r="B13" s="189" t="s">
        <v>52</v>
      </c>
      <c r="C13" s="14" t="str">
        <f>IF(C11="","",SUM(C11:C12))</f>
        <v/>
      </c>
      <c r="D13" s="19" t="s">
        <v>2</v>
      </c>
      <c r="E13" s="12"/>
      <c r="F13" s="16" t="s">
        <v>30</v>
      </c>
      <c r="G13" s="19" t="s">
        <v>2</v>
      </c>
    </row>
    <row r="14" spans="1:7" ht="17.25" customHeight="1">
      <c r="A14" s="190"/>
      <c r="B14" s="191"/>
      <c r="C14" s="20"/>
      <c r="D14" s="21"/>
      <c r="E14" s="18"/>
      <c r="F14" s="20"/>
      <c r="G14" s="21"/>
    </row>
    <row r="15" spans="1:7" ht="30.75" customHeight="1">
      <c r="A15" s="7" t="s">
        <v>23</v>
      </c>
      <c r="B15" s="1"/>
      <c r="C15" s="8"/>
      <c r="F15" s="8"/>
    </row>
    <row r="16" spans="1:7" ht="20.100000000000001" customHeight="1">
      <c r="A16" s="252"/>
      <c r="B16" s="253"/>
      <c r="C16" s="252" t="s">
        <v>24</v>
      </c>
      <c r="D16" s="254"/>
      <c r="E16" s="9"/>
      <c r="F16" s="255" t="s">
        <v>79</v>
      </c>
      <c r="G16" s="256"/>
    </row>
    <row r="17" spans="1:7" ht="60" customHeight="1">
      <c r="A17" s="193" t="s">
        <v>125</v>
      </c>
      <c r="B17" s="194" t="s">
        <v>126</v>
      </c>
      <c r="C17" s="22" t="str">
        <f>IFERROR('様式12-6_事務費'!D19,"")</f>
        <v/>
      </c>
      <c r="D17" s="4" t="s">
        <v>2</v>
      </c>
      <c r="E17" s="12"/>
      <c r="F17" s="43" t="s">
        <v>30</v>
      </c>
      <c r="G17" s="4" t="s">
        <v>2</v>
      </c>
    </row>
    <row r="18" spans="1:7" ht="30.75" customHeight="1">
      <c r="A18" s="186"/>
      <c r="B18" s="186"/>
      <c r="C18" s="17"/>
      <c r="D18" s="18"/>
      <c r="E18" s="18"/>
      <c r="F18" s="23"/>
      <c r="G18" s="18"/>
    </row>
    <row r="19" spans="1:7" ht="20.100000000000001" customHeight="1" thickBot="1">
      <c r="A19" s="257"/>
      <c r="B19" s="258"/>
      <c r="C19" s="259" t="s">
        <v>24</v>
      </c>
      <c r="D19" s="260"/>
      <c r="E19" s="9"/>
      <c r="F19" s="255" t="s">
        <v>79</v>
      </c>
      <c r="G19" s="256"/>
    </row>
    <row r="20" spans="1:7" ht="60" customHeight="1" thickBot="1">
      <c r="A20" s="247" t="s">
        <v>141</v>
      </c>
      <c r="B20" s="248"/>
      <c r="C20" s="24" t="str">
        <f>IFERROR(C7+C13+C17,"")</f>
        <v/>
      </c>
      <c r="D20" s="15" t="s">
        <v>2</v>
      </c>
      <c r="E20" s="25"/>
      <c r="F20" s="16" t="s">
        <v>30</v>
      </c>
      <c r="G20" s="15" t="s">
        <v>2</v>
      </c>
    </row>
    <row r="21" spans="1:7" ht="66" customHeight="1" thickBot="1">
      <c r="A21" s="249" t="s">
        <v>55</v>
      </c>
      <c r="B21" s="248"/>
      <c r="C21" s="26"/>
      <c r="D21" s="15" t="s">
        <v>2</v>
      </c>
      <c r="E21" s="27"/>
    </row>
    <row r="22" spans="1:7" ht="30.75" customHeight="1" thickBot="1">
      <c r="A22" s="25"/>
      <c r="B22" s="25"/>
      <c r="C22" s="28"/>
      <c r="D22" s="12"/>
      <c r="E22" s="27"/>
    </row>
    <row r="23" spans="1:7" ht="60" customHeight="1" thickTop="1" thickBot="1">
      <c r="C23" s="250" t="s">
        <v>142</v>
      </c>
      <c r="D23" s="251"/>
      <c r="E23" s="251"/>
      <c r="F23" s="29" t="s">
        <v>30</v>
      </c>
      <c r="G23" s="30" t="s">
        <v>2</v>
      </c>
    </row>
    <row r="24" spans="1:7" ht="20.399999999999999" thickTop="1">
      <c r="A24" s="31"/>
      <c r="B24" s="31"/>
      <c r="C24" s="32"/>
      <c r="D24" s="32"/>
      <c r="E24" s="32"/>
      <c r="F24" s="32"/>
    </row>
    <row r="25" spans="1:7" ht="30" customHeight="1">
      <c r="A25" s="33" t="s">
        <v>30</v>
      </c>
      <c r="B25" s="7" t="s">
        <v>56</v>
      </c>
      <c r="C25" s="32"/>
      <c r="D25" s="32"/>
      <c r="E25" s="32"/>
      <c r="F25" s="32"/>
    </row>
    <row r="26" spans="1:7" ht="7.5" customHeight="1">
      <c r="B26" s="2"/>
    </row>
    <row r="27" spans="1:7" ht="30" customHeight="1">
      <c r="A27" s="7" t="s">
        <v>80</v>
      </c>
    </row>
    <row r="28" spans="1:7" ht="30" customHeight="1">
      <c r="A28" s="7" t="s">
        <v>12</v>
      </c>
    </row>
    <row r="29" spans="1:7" ht="30" customHeight="1">
      <c r="A29" s="7" t="s">
        <v>88</v>
      </c>
    </row>
    <row r="30" spans="1:7" ht="30" customHeight="1">
      <c r="A30" s="7" t="s">
        <v>42</v>
      </c>
    </row>
    <row r="31" spans="1:7" ht="30" customHeight="1">
      <c r="A31" s="7" t="s">
        <v>43</v>
      </c>
    </row>
  </sheetData>
  <sheetProtection formatCells="0" selectLockedCells="1"/>
  <mergeCells count="16">
    <mergeCell ref="F16:G16"/>
    <mergeCell ref="A19:B19"/>
    <mergeCell ref="C19:D19"/>
    <mergeCell ref="F19:G19"/>
    <mergeCell ref="A4:B4"/>
    <mergeCell ref="C4:D4"/>
    <mergeCell ref="F4:G4"/>
    <mergeCell ref="A10:B10"/>
    <mergeCell ref="C10:D10"/>
    <mergeCell ref="F10:G10"/>
    <mergeCell ref="C1:D1"/>
    <mergeCell ref="A20:B20"/>
    <mergeCell ref="A21:B21"/>
    <mergeCell ref="C23:E23"/>
    <mergeCell ref="A16:B16"/>
    <mergeCell ref="C16:D16"/>
  </mergeCells>
  <phoneticPr fontId="4"/>
  <printOptions horizontalCentered="1"/>
  <pageMargins left="0.19685039370078741" right="0.19685039370078741" top="0.51181102362204722" bottom="0.47244094488188981" header="0" footer="0"/>
  <pageSetup paperSize="9" scale="73"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T48"/>
  <sheetViews>
    <sheetView view="pageBreakPreview" topLeftCell="A9" zoomScale="85" zoomScaleNormal="55" zoomScaleSheetLayoutView="85" zoomScalePageLayoutView="55" workbookViewId="0">
      <selection activeCell="D42" sqref="D42"/>
    </sheetView>
  </sheetViews>
  <sheetFormatPr defaultColWidth="10" defaultRowHeight="19.2"/>
  <cols>
    <col min="1" max="1" width="4.59765625" style="36" bestFit="1" customWidth="1"/>
    <col min="2" max="2" width="15.59765625" style="36" customWidth="1"/>
    <col min="3" max="3" width="30" style="36" customWidth="1"/>
    <col min="4" max="4" width="10.59765625" style="36" customWidth="1"/>
    <col min="5" max="5" width="8.59765625" style="36" customWidth="1"/>
    <col min="6" max="7" width="4.5" style="36" customWidth="1"/>
    <col min="8" max="8" width="4.69921875" style="36" customWidth="1"/>
    <col min="9" max="9" width="3.19921875" style="36" customWidth="1"/>
    <col min="10" max="10" width="4.09765625" style="36" customWidth="1"/>
    <col min="11" max="11" width="8.3984375" style="36" customWidth="1"/>
    <col min="12" max="12" width="4" style="36" customWidth="1"/>
    <col min="13" max="13" width="8.59765625" style="36" customWidth="1"/>
    <col min="14" max="14" width="3.59765625" style="36" customWidth="1"/>
    <col min="15" max="245" width="10" style="36" customWidth="1"/>
    <col min="246" max="16384" width="10" style="36"/>
  </cols>
  <sheetData>
    <row r="1" spans="1:19" ht="22.2">
      <c r="B1" s="34" t="s">
        <v>116</v>
      </c>
      <c r="D1" s="97"/>
      <c r="E1" s="270"/>
      <c r="F1" s="270"/>
      <c r="G1" s="270"/>
      <c r="H1" s="270"/>
      <c r="I1" s="270"/>
      <c r="J1" s="270"/>
      <c r="K1" s="270"/>
      <c r="L1" s="270"/>
      <c r="M1" s="270"/>
      <c r="O1" s="35" t="s">
        <v>63</v>
      </c>
      <c r="S1" s="98"/>
    </row>
    <row r="2" spans="1:19" ht="47.25" customHeight="1">
      <c r="B2" s="271" t="s">
        <v>143</v>
      </c>
      <c r="C2" s="272"/>
      <c r="D2" s="272"/>
      <c r="E2" s="272"/>
      <c r="F2" s="272"/>
      <c r="G2" s="272"/>
      <c r="H2" s="272"/>
      <c r="I2" s="272"/>
      <c r="J2" s="272"/>
      <c r="K2" s="272"/>
      <c r="L2" s="272"/>
      <c r="M2" s="272"/>
    </row>
    <row r="3" spans="1:19" ht="16.5" customHeight="1">
      <c r="B3" s="37"/>
      <c r="C3" s="38"/>
      <c r="D3" s="38"/>
      <c r="E3" s="38"/>
      <c r="F3" s="38"/>
      <c r="G3" s="38"/>
      <c r="H3" s="38"/>
      <c r="I3" s="38"/>
      <c r="J3" s="38"/>
      <c r="K3" s="38"/>
      <c r="L3" s="38"/>
      <c r="M3" s="38"/>
    </row>
    <row r="4" spans="1:19" ht="19.8">
      <c r="B4" s="99"/>
      <c r="C4" s="99"/>
      <c r="D4" s="100"/>
    </row>
    <row r="5" spans="1:19" s="41" customFormat="1" ht="46.5" customHeight="1" thickBot="1">
      <c r="A5" s="41" t="s">
        <v>98</v>
      </c>
      <c r="B5" s="121" t="s">
        <v>6</v>
      </c>
      <c r="C5" s="121" t="s">
        <v>7</v>
      </c>
      <c r="D5" s="122" t="s">
        <v>100</v>
      </c>
      <c r="E5" s="276" t="s">
        <v>44</v>
      </c>
      <c r="F5" s="277"/>
      <c r="G5" s="277"/>
      <c r="H5" s="277"/>
      <c r="I5" s="277"/>
      <c r="J5" s="277"/>
      <c r="K5" s="277"/>
      <c r="L5" s="277"/>
      <c r="M5" s="123" t="s">
        <v>28</v>
      </c>
      <c r="O5" s="101" t="s">
        <v>81</v>
      </c>
    </row>
    <row r="6" spans="1:19" ht="48" customHeight="1" thickTop="1">
      <c r="A6" s="83" t="s">
        <v>99</v>
      </c>
      <c r="B6" s="124" t="s">
        <v>97</v>
      </c>
      <c r="C6" s="195" t="s">
        <v>144</v>
      </c>
      <c r="D6" s="125" t="s">
        <v>118</v>
      </c>
      <c r="E6" s="126">
        <v>7000</v>
      </c>
      <c r="F6" s="127" t="s">
        <v>14</v>
      </c>
      <c r="G6" s="128">
        <v>1</v>
      </c>
      <c r="H6" s="127" t="s">
        <v>67</v>
      </c>
      <c r="I6" s="128">
        <v>4</v>
      </c>
      <c r="J6" s="127" t="s">
        <v>66</v>
      </c>
      <c r="K6" s="129">
        <f>E6*I6*G6</f>
        <v>28000</v>
      </c>
      <c r="L6" s="130" t="s">
        <v>2</v>
      </c>
      <c r="M6" s="131" t="s">
        <v>96</v>
      </c>
      <c r="O6" s="102"/>
    </row>
    <row r="7" spans="1:19" ht="51" customHeight="1">
      <c r="A7" s="83">
        <v>1</v>
      </c>
      <c r="B7" s="103" t="s">
        <v>25</v>
      </c>
      <c r="C7" s="104"/>
      <c r="D7" s="172"/>
      <c r="E7" s="106"/>
      <c r="F7" s="107" t="s">
        <v>14</v>
      </c>
      <c r="G7" s="108"/>
      <c r="H7" s="107" t="s">
        <v>67</v>
      </c>
      <c r="I7" s="108"/>
      <c r="J7" s="107" t="s">
        <v>66</v>
      </c>
      <c r="K7" s="109" t="str">
        <f>IF(AND(ISNUMBER(E7), ISNUMBER(I7), ISNUMBER(G7)), E7*I7*G7, "")</f>
        <v/>
      </c>
      <c r="L7" s="110" t="s">
        <v>2</v>
      </c>
      <c r="M7" s="111"/>
      <c r="O7" s="102"/>
    </row>
    <row r="8" spans="1:19" ht="51" customHeight="1">
      <c r="A8" s="83">
        <v>2</v>
      </c>
      <c r="B8" s="112" t="s">
        <v>25</v>
      </c>
      <c r="C8" s="113"/>
      <c r="D8" s="172"/>
      <c r="E8" s="115"/>
      <c r="F8" s="116" t="s">
        <v>14</v>
      </c>
      <c r="G8" s="117"/>
      <c r="H8" s="116" t="s">
        <v>67</v>
      </c>
      <c r="I8" s="117"/>
      <c r="J8" s="116" t="s">
        <v>66</v>
      </c>
      <c r="K8" s="109" t="str">
        <f t="shared" ref="K8:K18" si="0">IF(AND(ISNUMBER(E8), ISNUMBER(I8), ISNUMBER(G8)), E8*I8*G8, "")</f>
        <v/>
      </c>
      <c r="L8" s="118" t="s">
        <v>2</v>
      </c>
      <c r="M8" s="119"/>
      <c r="O8" s="102"/>
    </row>
    <row r="9" spans="1:19" ht="51" customHeight="1">
      <c r="A9" s="83">
        <v>3</v>
      </c>
      <c r="B9" s="112" t="s">
        <v>25</v>
      </c>
      <c r="C9" s="113"/>
      <c r="D9" s="172"/>
      <c r="E9" s="115"/>
      <c r="F9" s="116" t="s">
        <v>14</v>
      </c>
      <c r="G9" s="117"/>
      <c r="H9" s="116" t="s">
        <v>67</v>
      </c>
      <c r="I9" s="117"/>
      <c r="J9" s="116" t="s">
        <v>66</v>
      </c>
      <c r="K9" s="109" t="str">
        <f t="shared" si="0"/>
        <v/>
      </c>
      <c r="L9" s="118" t="s">
        <v>2</v>
      </c>
      <c r="M9" s="119"/>
      <c r="O9" s="102"/>
    </row>
    <row r="10" spans="1:19" ht="51" customHeight="1">
      <c r="A10" s="83">
        <v>4</v>
      </c>
      <c r="B10" s="112" t="s">
        <v>25</v>
      </c>
      <c r="C10" s="113"/>
      <c r="D10" s="172"/>
      <c r="E10" s="115"/>
      <c r="F10" s="116" t="s">
        <v>14</v>
      </c>
      <c r="G10" s="117"/>
      <c r="H10" s="116" t="s">
        <v>67</v>
      </c>
      <c r="I10" s="117"/>
      <c r="J10" s="116" t="s">
        <v>66</v>
      </c>
      <c r="K10" s="109" t="str">
        <f t="shared" si="0"/>
        <v/>
      </c>
      <c r="L10" s="118" t="s">
        <v>2</v>
      </c>
      <c r="M10" s="119"/>
      <c r="O10" s="102"/>
    </row>
    <row r="11" spans="1:19" ht="51" customHeight="1">
      <c r="A11" s="83">
        <v>5</v>
      </c>
      <c r="B11" s="112" t="s">
        <v>25</v>
      </c>
      <c r="C11" s="113"/>
      <c r="D11" s="172"/>
      <c r="E11" s="115"/>
      <c r="F11" s="116" t="s">
        <v>14</v>
      </c>
      <c r="G11" s="117"/>
      <c r="H11" s="116" t="s">
        <v>67</v>
      </c>
      <c r="I11" s="117"/>
      <c r="J11" s="116" t="s">
        <v>66</v>
      </c>
      <c r="K11" s="109" t="str">
        <f t="shared" si="0"/>
        <v/>
      </c>
      <c r="L11" s="118" t="s">
        <v>2</v>
      </c>
      <c r="M11" s="119"/>
      <c r="O11" s="102"/>
    </row>
    <row r="12" spans="1:19" ht="51" customHeight="1">
      <c r="A12" s="83">
        <v>6</v>
      </c>
      <c r="B12" s="112" t="s">
        <v>25</v>
      </c>
      <c r="C12" s="113"/>
      <c r="D12" s="172"/>
      <c r="E12" s="115"/>
      <c r="F12" s="116" t="s">
        <v>14</v>
      </c>
      <c r="G12" s="117"/>
      <c r="H12" s="116" t="s">
        <v>67</v>
      </c>
      <c r="I12" s="117"/>
      <c r="J12" s="116" t="s">
        <v>66</v>
      </c>
      <c r="K12" s="109" t="str">
        <f t="shared" si="0"/>
        <v/>
      </c>
      <c r="L12" s="118" t="s">
        <v>2</v>
      </c>
      <c r="M12" s="119"/>
      <c r="O12" s="102"/>
    </row>
    <row r="13" spans="1:19" ht="51" customHeight="1">
      <c r="A13" s="83">
        <v>7</v>
      </c>
      <c r="B13" s="112" t="s">
        <v>25</v>
      </c>
      <c r="C13" s="113"/>
      <c r="D13" s="172"/>
      <c r="E13" s="115"/>
      <c r="F13" s="116" t="s">
        <v>14</v>
      </c>
      <c r="G13" s="117"/>
      <c r="H13" s="116" t="s">
        <v>67</v>
      </c>
      <c r="I13" s="117"/>
      <c r="J13" s="116" t="s">
        <v>66</v>
      </c>
      <c r="K13" s="109" t="str">
        <f t="shared" si="0"/>
        <v/>
      </c>
      <c r="L13" s="118" t="s">
        <v>2</v>
      </c>
      <c r="M13" s="119"/>
      <c r="O13" s="102"/>
    </row>
    <row r="14" spans="1:19" ht="51" customHeight="1">
      <c r="A14" s="83">
        <v>8</v>
      </c>
      <c r="B14" s="112" t="s">
        <v>25</v>
      </c>
      <c r="C14" s="113"/>
      <c r="D14" s="172"/>
      <c r="E14" s="115"/>
      <c r="F14" s="116" t="s">
        <v>14</v>
      </c>
      <c r="G14" s="117"/>
      <c r="H14" s="116" t="s">
        <v>67</v>
      </c>
      <c r="I14" s="117"/>
      <c r="J14" s="116" t="s">
        <v>66</v>
      </c>
      <c r="K14" s="109" t="str">
        <f t="shared" si="0"/>
        <v/>
      </c>
      <c r="L14" s="118" t="s">
        <v>2</v>
      </c>
      <c r="M14" s="119"/>
      <c r="O14" s="102"/>
    </row>
    <row r="15" spans="1:19" ht="51" customHeight="1">
      <c r="A15" s="83">
        <v>9</v>
      </c>
      <c r="B15" s="112" t="s">
        <v>25</v>
      </c>
      <c r="C15" s="113"/>
      <c r="D15" s="172"/>
      <c r="E15" s="115"/>
      <c r="F15" s="116" t="s">
        <v>14</v>
      </c>
      <c r="G15" s="117"/>
      <c r="H15" s="116" t="s">
        <v>67</v>
      </c>
      <c r="I15" s="117"/>
      <c r="J15" s="116" t="s">
        <v>66</v>
      </c>
      <c r="K15" s="109" t="str">
        <f t="shared" si="0"/>
        <v/>
      </c>
      <c r="L15" s="118" t="s">
        <v>2</v>
      </c>
      <c r="M15" s="119"/>
      <c r="O15" s="102"/>
    </row>
    <row r="16" spans="1:19" ht="51" customHeight="1">
      <c r="A16" s="83">
        <v>10</v>
      </c>
      <c r="B16" s="112" t="s">
        <v>25</v>
      </c>
      <c r="C16" s="113"/>
      <c r="D16" s="172"/>
      <c r="E16" s="115"/>
      <c r="F16" s="116" t="s">
        <v>14</v>
      </c>
      <c r="G16" s="117"/>
      <c r="H16" s="116" t="s">
        <v>67</v>
      </c>
      <c r="I16" s="117"/>
      <c r="J16" s="116" t="s">
        <v>66</v>
      </c>
      <c r="K16" s="109" t="str">
        <f t="shared" si="0"/>
        <v/>
      </c>
      <c r="L16" s="118" t="s">
        <v>2</v>
      </c>
      <c r="M16" s="119"/>
      <c r="O16" s="102"/>
    </row>
    <row r="17" spans="1:20" ht="51" customHeight="1">
      <c r="A17" s="83">
        <v>11</v>
      </c>
      <c r="B17" s="112" t="s">
        <v>25</v>
      </c>
      <c r="C17" s="113"/>
      <c r="D17" s="172"/>
      <c r="E17" s="115"/>
      <c r="F17" s="116" t="s">
        <v>14</v>
      </c>
      <c r="G17" s="117"/>
      <c r="H17" s="116" t="s">
        <v>67</v>
      </c>
      <c r="I17" s="117"/>
      <c r="J17" s="116" t="s">
        <v>66</v>
      </c>
      <c r="K17" s="109" t="str">
        <f t="shared" si="0"/>
        <v/>
      </c>
      <c r="L17" s="118" t="s">
        <v>2</v>
      </c>
      <c r="M17" s="119"/>
      <c r="O17" s="102"/>
    </row>
    <row r="18" spans="1:20" ht="51" customHeight="1">
      <c r="A18" s="83">
        <v>12</v>
      </c>
      <c r="B18" s="112" t="s">
        <v>25</v>
      </c>
      <c r="C18" s="113"/>
      <c r="D18" s="172"/>
      <c r="E18" s="115"/>
      <c r="F18" s="116" t="s">
        <v>14</v>
      </c>
      <c r="G18" s="117"/>
      <c r="H18" s="116" t="s">
        <v>67</v>
      </c>
      <c r="I18" s="117"/>
      <c r="J18" s="116" t="s">
        <v>66</v>
      </c>
      <c r="K18" s="109" t="str">
        <f t="shared" si="0"/>
        <v/>
      </c>
      <c r="L18" s="118" t="s">
        <v>2</v>
      </c>
      <c r="M18" s="119"/>
      <c r="O18" s="102"/>
    </row>
    <row r="19" spans="1:20" ht="46.2" customHeight="1">
      <c r="B19" s="84"/>
      <c r="C19" s="84"/>
      <c r="D19" s="39" t="s">
        <v>0</v>
      </c>
      <c r="E19" s="264" t="str">
        <f>IF(COUNT(K7:K18) = 0, "", SUM(K7:K18))</f>
        <v/>
      </c>
      <c r="F19" s="265"/>
      <c r="G19" s="265"/>
      <c r="H19" s="265"/>
      <c r="I19" s="265"/>
      <c r="J19" s="265"/>
      <c r="K19" s="265"/>
      <c r="L19" s="85" t="s">
        <v>31</v>
      </c>
      <c r="M19" s="86"/>
      <c r="O19" s="87"/>
    </row>
    <row r="20" spans="1:20" ht="46.2" customHeight="1">
      <c r="C20" s="88"/>
      <c r="D20" s="39" t="s">
        <v>1</v>
      </c>
      <c r="E20" s="89" t="s">
        <v>15</v>
      </c>
      <c r="F20" s="264" t="str">
        <f>IF(AND(ISNUMBER(E19), ISNUMBER(E43)), E19+E43, IFERROR(E19,""))</f>
        <v/>
      </c>
      <c r="G20" s="265"/>
      <c r="H20" s="265"/>
      <c r="I20" s="265"/>
      <c r="J20" s="265"/>
      <c r="K20" s="265"/>
      <c r="L20" s="90" t="s">
        <v>31</v>
      </c>
      <c r="O20" s="91"/>
      <c r="T20" s="36">
        <f>F2</f>
        <v>0</v>
      </c>
    </row>
    <row r="21" spans="1:20" ht="15" customHeight="1">
      <c r="C21" s="84"/>
      <c r="D21" s="92"/>
      <c r="E21" s="92"/>
      <c r="F21" s="93"/>
      <c r="G21" s="93"/>
      <c r="H21" s="93"/>
      <c r="I21" s="93"/>
      <c r="J21" s="93"/>
      <c r="K21" s="93"/>
      <c r="L21" s="93"/>
      <c r="M21" s="94"/>
    </row>
    <row r="22" spans="1:20" ht="23.25" customHeight="1">
      <c r="B22" s="269" t="s">
        <v>106</v>
      </c>
      <c r="C22" s="269"/>
      <c r="D22" s="269"/>
      <c r="E22" s="269"/>
      <c r="F22" s="269"/>
      <c r="G22" s="269"/>
      <c r="H22" s="269"/>
      <c r="I22" s="269"/>
      <c r="J22" s="269"/>
      <c r="K22" s="269"/>
      <c r="L22" s="269"/>
      <c r="M22" s="269"/>
      <c r="N22" s="269"/>
      <c r="O22" s="269"/>
    </row>
    <row r="23" spans="1:20" ht="42" customHeight="1">
      <c r="B23" s="269"/>
      <c r="C23" s="269"/>
      <c r="D23" s="269"/>
      <c r="E23" s="269"/>
      <c r="F23" s="269"/>
      <c r="G23" s="269"/>
      <c r="H23" s="269"/>
      <c r="I23" s="269"/>
      <c r="J23" s="269"/>
      <c r="K23" s="269"/>
      <c r="L23" s="269"/>
      <c r="M23" s="269"/>
      <c r="N23" s="269"/>
      <c r="O23" s="269"/>
    </row>
    <row r="24" spans="1:20" ht="33" customHeight="1">
      <c r="B24" s="95"/>
    </row>
    <row r="25" spans="1:20" ht="46.5" customHeight="1">
      <c r="C25" s="88"/>
      <c r="D25" s="96" t="s">
        <v>102</v>
      </c>
      <c r="E25" s="266" t="s">
        <v>26</v>
      </c>
      <c r="F25" s="266"/>
      <c r="G25" s="267"/>
      <c r="H25" s="268"/>
      <c r="I25" s="268"/>
      <c r="J25" s="268"/>
      <c r="K25" s="268"/>
      <c r="L25" s="268"/>
      <c r="M25" s="268"/>
      <c r="N25" s="268"/>
      <c r="O25" s="90" t="s">
        <v>31</v>
      </c>
    </row>
    <row r="26" spans="1:20" ht="22.2">
      <c r="B26" s="34" t="s">
        <v>116</v>
      </c>
      <c r="D26" s="97"/>
      <c r="E26" s="270"/>
      <c r="F26" s="270"/>
      <c r="G26" s="270"/>
      <c r="H26" s="270"/>
      <c r="I26" s="270"/>
      <c r="J26" s="270"/>
      <c r="K26" s="270"/>
      <c r="L26" s="270"/>
      <c r="M26" s="270"/>
      <c r="O26" s="35" t="s">
        <v>101</v>
      </c>
    </row>
    <row r="27" spans="1:20" ht="46.95" customHeight="1">
      <c r="B27" s="271" t="s">
        <v>143</v>
      </c>
      <c r="C27" s="272"/>
      <c r="D27" s="272"/>
      <c r="E27" s="272"/>
      <c r="F27" s="272"/>
      <c r="G27" s="272"/>
      <c r="H27" s="272"/>
      <c r="I27" s="272"/>
      <c r="J27" s="272"/>
      <c r="K27" s="272"/>
      <c r="L27" s="272"/>
      <c r="M27" s="272"/>
    </row>
    <row r="28" spans="1:20" ht="22.2">
      <c r="B28" s="37"/>
      <c r="C28" s="38"/>
      <c r="D28" s="38"/>
      <c r="E28" s="38"/>
      <c r="F28" s="38"/>
      <c r="G28" s="38"/>
      <c r="H28" s="38"/>
      <c r="I28" s="38"/>
      <c r="J28" s="38"/>
      <c r="K28" s="38"/>
      <c r="L28" s="38"/>
      <c r="M28" s="38"/>
    </row>
    <row r="29" spans="1:20" ht="19.8">
      <c r="B29" s="99"/>
      <c r="C29" s="99"/>
      <c r="D29" s="100"/>
    </row>
    <row r="30" spans="1:20" ht="36.6" thickBot="1">
      <c r="A30" s="41" t="s">
        <v>98</v>
      </c>
      <c r="B30" s="121" t="s">
        <v>6</v>
      </c>
      <c r="C30" s="121" t="s">
        <v>7</v>
      </c>
      <c r="D30" s="122" t="s">
        <v>100</v>
      </c>
      <c r="E30" s="273" t="s">
        <v>44</v>
      </c>
      <c r="F30" s="274"/>
      <c r="G30" s="274"/>
      <c r="H30" s="274"/>
      <c r="I30" s="274"/>
      <c r="J30" s="274"/>
      <c r="K30" s="274"/>
      <c r="L30" s="275"/>
      <c r="M30" s="123" t="s">
        <v>28</v>
      </c>
      <c r="N30" s="41"/>
      <c r="O30" s="101" t="s">
        <v>81</v>
      </c>
    </row>
    <row r="31" spans="1:20" ht="51" customHeight="1" thickTop="1">
      <c r="A31" s="83"/>
      <c r="B31" s="112" t="s">
        <v>25</v>
      </c>
      <c r="C31" s="113"/>
      <c r="D31" s="172"/>
      <c r="E31" s="115"/>
      <c r="F31" s="116" t="s">
        <v>14</v>
      </c>
      <c r="G31" s="117"/>
      <c r="H31" s="116" t="s">
        <v>67</v>
      </c>
      <c r="I31" s="117"/>
      <c r="J31" s="116" t="s">
        <v>66</v>
      </c>
      <c r="K31" s="120" t="str">
        <f>IF(AND(ISNUMBER(E31), ISNUMBER(I31), ISNUMBER(G31)), E31*I31*G31, "")</f>
        <v/>
      </c>
      <c r="L31" s="118" t="s">
        <v>2</v>
      </c>
      <c r="M31" s="119"/>
      <c r="O31" s="102"/>
    </row>
    <row r="32" spans="1:20" ht="51" customHeight="1">
      <c r="A32" s="83"/>
      <c r="B32" s="112" t="s">
        <v>25</v>
      </c>
      <c r="C32" s="113"/>
      <c r="D32" s="172"/>
      <c r="E32" s="115"/>
      <c r="F32" s="116" t="s">
        <v>14</v>
      </c>
      <c r="G32" s="117"/>
      <c r="H32" s="116" t="s">
        <v>67</v>
      </c>
      <c r="I32" s="117"/>
      <c r="J32" s="116" t="s">
        <v>66</v>
      </c>
      <c r="K32" s="109" t="str">
        <f>IF(AND(ISNUMBER(E32), ISNUMBER(I32), ISNUMBER(G32)), E32*I32*G32, "")</f>
        <v/>
      </c>
      <c r="L32" s="118" t="s">
        <v>2</v>
      </c>
      <c r="M32" s="119"/>
      <c r="O32" s="102"/>
    </row>
    <row r="33" spans="1:15" ht="51" customHeight="1">
      <c r="A33" s="83"/>
      <c r="B33" s="112" t="s">
        <v>25</v>
      </c>
      <c r="C33" s="113"/>
      <c r="D33" s="172"/>
      <c r="E33" s="115"/>
      <c r="F33" s="116" t="s">
        <v>14</v>
      </c>
      <c r="G33" s="117"/>
      <c r="H33" s="116" t="s">
        <v>67</v>
      </c>
      <c r="I33" s="117"/>
      <c r="J33" s="116" t="s">
        <v>66</v>
      </c>
      <c r="K33" s="109" t="str">
        <f t="shared" ref="K33:K42" si="1">IF(AND(ISNUMBER(E33), ISNUMBER(I33), ISNUMBER(G33)), E33*I33*G33, "")</f>
        <v/>
      </c>
      <c r="L33" s="118" t="s">
        <v>2</v>
      </c>
      <c r="M33" s="119"/>
      <c r="O33" s="102"/>
    </row>
    <row r="34" spans="1:15" ht="51" customHeight="1">
      <c r="A34" s="83"/>
      <c r="B34" s="112" t="s">
        <v>25</v>
      </c>
      <c r="C34" s="113"/>
      <c r="D34" s="172"/>
      <c r="E34" s="115"/>
      <c r="F34" s="116" t="s">
        <v>14</v>
      </c>
      <c r="G34" s="117"/>
      <c r="H34" s="116" t="s">
        <v>67</v>
      </c>
      <c r="I34" s="117"/>
      <c r="J34" s="116" t="s">
        <v>66</v>
      </c>
      <c r="K34" s="109" t="str">
        <f t="shared" si="1"/>
        <v/>
      </c>
      <c r="L34" s="118" t="s">
        <v>2</v>
      </c>
      <c r="M34" s="119"/>
      <c r="O34" s="102"/>
    </row>
    <row r="35" spans="1:15" ht="51" customHeight="1">
      <c r="A35" s="83"/>
      <c r="B35" s="112" t="s">
        <v>25</v>
      </c>
      <c r="C35" s="113"/>
      <c r="D35" s="172"/>
      <c r="E35" s="115"/>
      <c r="F35" s="116" t="s">
        <v>14</v>
      </c>
      <c r="G35" s="117"/>
      <c r="H35" s="116" t="s">
        <v>67</v>
      </c>
      <c r="I35" s="117"/>
      <c r="J35" s="116" t="s">
        <v>66</v>
      </c>
      <c r="K35" s="109" t="str">
        <f t="shared" si="1"/>
        <v/>
      </c>
      <c r="L35" s="118" t="s">
        <v>2</v>
      </c>
      <c r="M35" s="119"/>
      <c r="O35" s="102"/>
    </row>
    <row r="36" spans="1:15" ht="51" customHeight="1">
      <c r="A36" s="83"/>
      <c r="B36" s="112" t="s">
        <v>25</v>
      </c>
      <c r="C36" s="113"/>
      <c r="D36" s="172"/>
      <c r="E36" s="115"/>
      <c r="F36" s="116" t="s">
        <v>14</v>
      </c>
      <c r="G36" s="117"/>
      <c r="H36" s="116" t="s">
        <v>67</v>
      </c>
      <c r="I36" s="117"/>
      <c r="J36" s="116" t="s">
        <v>66</v>
      </c>
      <c r="K36" s="109" t="str">
        <f t="shared" si="1"/>
        <v/>
      </c>
      <c r="L36" s="118" t="s">
        <v>2</v>
      </c>
      <c r="M36" s="119"/>
      <c r="O36" s="102"/>
    </row>
    <row r="37" spans="1:15" ht="51" customHeight="1">
      <c r="A37" s="83"/>
      <c r="B37" s="112" t="s">
        <v>25</v>
      </c>
      <c r="C37" s="113"/>
      <c r="D37" s="172"/>
      <c r="E37" s="115"/>
      <c r="F37" s="116" t="s">
        <v>14</v>
      </c>
      <c r="G37" s="117"/>
      <c r="H37" s="116" t="s">
        <v>67</v>
      </c>
      <c r="I37" s="117"/>
      <c r="J37" s="116" t="s">
        <v>66</v>
      </c>
      <c r="K37" s="109" t="str">
        <f t="shared" si="1"/>
        <v/>
      </c>
      <c r="L37" s="118" t="s">
        <v>2</v>
      </c>
      <c r="M37" s="119"/>
      <c r="O37" s="102"/>
    </row>
    <row r="38" spans="1:15" ht="51" customHeight="1">
      <c r="A38" s="83"/>
      <c r="B38" s="112" t="s">
        <v>25</v>
      </c>
      <c r="C38" s="113"/>
      <c r="D38" s="172"/>
      <c r="E38" s="115"/>
      <c r="F38" s="116" t="s">
        <v>14</v>
      </c>
      <c r="G38" s="117"/>
      <c r="H38" s="116" t="s">
        <v>67</v>
      </c>
      <c r="I38" s="117"/>
      <c r="J38" s="116" t="s">
        <v>66</v>
      </c>
      <c r="K38" s="109" t="str">
        <f t="shared" si="1"/>
        <v/>
      </c>
      <c r="L38" s="118" t="s">
        <v>2</v>
      </c>
      <c r="M38" s="119"/>
      <c r="O38" s="102"/>
    </row>
    <row r="39" spans="1:15" ht="51" customHeight="1">
      <c r="A39" s="83"/>
      <c r="B39" s="112" t="s">
        <v>25</v>
      </c>
      <c r="C39" s="113"/>
      <c r="D39" s="172"/>
      <c r="E39" s="115"/>
      <c r="F39" s="116" t="s">
        <v>14</v>
      </c>
      <c r="G39" s="117"/>
      <c r="H39" s="116" t="s">
        <v>67</v>
      </c>
      <c r="I39" s="117"/>
      <c r="J39" s="116" t="s">
        <v>66</v>
      </c>
      <c r="K39" s="109" t="str">
        <f t="shared" si="1"/>
        <v/>
      </c>
      <c r="L39" s="118" t="s">
        <v>2</v>
      </c>
      <c r="M39" s="119"/>
      <c r="O39" s="102"/>
    </row>
    <row r="40" spans="1:15" ht="51" customHeight="1">
      <c r="A40" s="83"/>
      <c r="B40" s="112" t="s">
        <v>25</v>
      </c>
      <c r="C40" s="113"/>
      <c r="D40" s="172"/>
      <c r="E40" s="115"/>
      <c r="F40" s="116" t="s">
        <v>14</v>
      </c>
      <c r="G40" s="117"/>
      <c r="H40" s="116" t="s">
        <v>67</v>
      </c>
      <c r="I40" s="117"/>
      <c r="J40" s="116" t="s">
        <v>66</v>
      </c>
      <c r="K40" s="109" t="str">
        <f t="shared" si="1"/>
        <v/>
      </c>
      <c r="L40" s="118" t="s">
        <v>2</v>
      </c>
      <c r="M40" s="119"/>
      <c r="O40" s="102"/>
    </row>
    <row r="41" spans="1:15" ht="51" customHeight="1">
      <c r="A41" s="83"/>
      <c r="B41" s="112" t="s">
        <v>25</v>
      </c>
      <c r="C41" s="113"/>
      <c r="D41" s="172"/>
      <c r="E41" s="115"/>
      <c r="F41" s="116" t="s">
        <v>14</v>
      </c>
      <c r="G41" s="117"/>
      <c r="H41" s="116" t="s">
        <v>67</v>
      </c>
      <c r="I41" s="117"/>
      <c r="J41" s="116" t="s">
        <v>66</v>
      </c>
      <c r="K41" s="109" t="str">
        <f t="shared" si="1"/>
        <v/>
      </c>
      <c r="L41" s="118" t="s">
        <v>2</v>
      </c>
      <c r="M41" s="119"/>
      <c r="O41" s="102"/>
    </row>
    <row r="42" spans="1:15" ht="51" customHeight="1">
      <c r="A42" s="83"/>
      <c r="B42" s="112" t="s">
        <v>25</v>
      </c>
      <c r="C42" s="113"/>
      <c r="D42" s="172"/>
      <c r="E42" s="115"/>
      <c r="F42" s="116" t="s">
        <v>14</v>
      </c>
      <c r="G42" s="117"/>
      <c r="H42" s="116" t="s">
        <v>67</v>
      </c>
      <c r="I42" s="117"/>
      <c r="J42" s="116" t="s">
        <v>66</v>
      </c>
      <c r="K42" s="109" t="str">
        <f t="shared" si="1"/>
        <v/>
      </c>
      <c r="L42" s="118" t="s">
        <v>2</v>
      </c>
      <c r="M42" s="119"/>
      <c r="O42" s="102"/>
    </row>
    <row r="43" spans="1:15" ht="46.2" customHeight="1">
      <c r="B43" s="84"/>
      <c r="C43" s="84"/>
      <c r="D43" s="39" t="s">
        <v>0</v>
      </c>
      <c r="E43" s="264" t="str">
        <f>IF(COUNT(K31:K42) = 0, "", SUM(K31:K42))</f>
        <v/>
      </c>
      <c r="F43" s="265"/>
      <c r="G43" s="265"/>
      <c r="H43" s="265"/>
      <c r="I43" s="265"/>
      <c r="J43" s="265"/>
      <c r="K43" s="265"/>
      <c r="L43" s="85" t="s">
        <v>31</v>
      </c>
      <c r="M43" s="86"/>
      <c r="O43" s="87"/>
    </row>
    <row r="44" spans="1:15" ht="22.2">
      <c r="C44" s="84"/>
      <c r="D44" s="92"/>
      <c r="E44" s="92"/>
      <c r="F44" s="93"/>
      <c r="G44" s="93"/>
      <c r="H44" s="93"/>
      <c r="I44" s="93"/>
      <c r="J44" s="93"/>
      <c r="K44" s="93"/>
      <c r="L44" s="93"/>
      <c r="M44" s="94"/>
    </row>
    <row r="45" spans="1:15" ht="23.25" customHeight="1">
      <c r="B45" s="269" t="s">
        <v>106</v>
      </c>
      <c r="C45" s="269"/>
      <c r="D45" s="269"/>
      <c r="E45" s="269"/>
      <c r="F45" s="269"/>
      <c r="G45" s="269"/>
      <c r="H45" s="269"/>
      <c r="I45" s="269"/>
      <c r="J45" s="269"/>
      <c r="K45" s="269"/>
      <c r="L45" s="269"/>
      <c r="M45" s="269"/>
      <c r="N45" s="269"/>
      <c r="O45" s="269"/>
    </row>
    <row r="46" spans="1:15" ht="42" customHeight="1">
      <c r="B46" s="269"/>
      <c r="C46" s="269"/>
      <c r="D46" s="269"/>
      <c r="E46" s="269"/>
      <c r="F46" s="269"/>
      <c r="G46" s="269"/>
      <c r="H46" s="269"/>
      <c r="I46" s="269"/>
      <c r="J46" s="269"/>
      <c r="K46" s="269"/>
      <c r="L46" s="269"/>
      <c r="M46" s="269"/>
      <c r="N46" s="269"/>
      <c r="O46" s="269"/>
    </row>
    <row r="47" spans="1:15" ht="33" customHeight="1">
      <c r="B47" s="95"/>
    </row>
    <row r="48" spans="1:15" ht="46.5" customHeight="1">
      <c r="C48" s="88"/>
      <c r="D48" s="96" t="s">
        <v>102</v>
      </c>
      <c r="E48" s="266" t="s">
        <v>26</v>
      </c>
      <c r="F48" s="266"/>
      <c r="G48" s="267"/>
      <c r="H48" s="268"/>
      <c r="I48" s="268"/>
      <c r="J48" s="268"/>
      <c r="K48" s="268"/>
      <c r="L48" s="268"/>
      <c r="M48" s="268"/>
      <c r="N48" s="268"/>
      <c r="O48" s="90" t="s">
        <v>31</v>
      </c>
    </row>
  </sheetData>
  <sheetProtection formatCells="0" selectLockedCells="1"/>
  <mergeCells count="15">
    <mergeCell ref="E1:M1"/>
    <mergeCell ref="B2:M2"/>
    <mergeCell ref="E5:L5"/>
    <mergeCell ref="E19:K19"/>
    <mergeCell ref="F20:K20"/>
    <mergeCell ref="E43:K43"/>
    <mergeCell ref="E48:F48"/>
    <mergeCell ref="G48:N48"/>
    <mergeCell ref="B22:O23"/>
    <mergeCell ref="B45:O46"/>
    <mergeCell ref="E26:M26"/>
    <mergeCell ref="B27:M27"/>
    <mergeCell ref="E30:L30"/>
    <mergeCell ref="E25:F25"/>
    <mergeCell ref="G25:N25"/>
  </mergeCells>
  <phoneticPr fontId="4"/>
  <printOptions horizontalCentered="1"/>
  <pageMargins left="0.31496062992125984" right="0.31496062992125984" top="0.35433070866141736" bottom="0.35433070866141736" header="0.31496062992125984" footer="0.31496062992125984"/>
  <pageSetup paperSize="9" scale="77" orientation="portrait" r:id="rId1"/>
  <headerFooter alignWithMargins="0"/>
  <rowBreaks count="1" manualBreakCount="1">
    <brk id="25"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60960</xdr:colOff>
                    <xdr:row>6</xdr:row>
                    <xdr:rowOff>68580</xdr:rowOff>
                  </from>
                  <to>
                    <xdr:col>4</xdr:col>
                    <xdr:colOff>22860</xdr:colOff>
                    <xdr:row>6</xdr:row>
                    <xdr:rowOff>312420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3</xdr:col>
                    <xdr:colOff>60960</xdr:colOff>
                    <xdr:row>6</xdr:row>
                    <xdr:rowOff>266700</xdr:rowOff>
                  </from>
                  <to>
                    <xdr:col>3</xdr:col>
                    <xdr:colOff>723900</xdr:colOff>
                    <xdr:row>6</xdr:row>
                    <xdr:rowOff>601980</xdr:rowOff>
                  </to>
                </anchor>
              </controlPr>
            </control>
          </mc:Choice>
        </mc:AlternateContent>
        <mc:AlternateContent xmlns:mc="http://schemas.openxmlformats.org/markup-compatibility/2006">
          <mc:Choice Requires="x14">
            <control shapeId="8228" r:id="rId6" name="Check Box 36">
              <controlPr defaultSize="0" autoFill="0" autoLine="0" autoPict="0">
                <anchor moveWithCells="1">
                  <from>
                    <xdr:col>3</xdr:col>
                    <xdr:colOff>60960</xdr:colOff>
                    <xdr:row>7</xdr:row>
                    <xdr:rowOff>68580</xdr:rowOff>
                  </from>
                  <to>
                    <xdr:col>4</xdr:col>
                    <xdr:colOff>22860</xdr:colOff>
                    <xdr:row>7</xdr:row>
                    <xdr:rowOff>312420</xdr:rowOff>
                  </to>
                </anchor>
              </controlPr>
            </control>
          </mc:Choice>
        </mc:AlternateContent>
        <mc:AlternateContent xmlns:mc="http://schemas.openxmlformats.org/markup-compatibility/2006">
          <mc:Choice Requires="x14">
            <control shapeId="8229" r:id="rId7" name="Check Box 37">
              <controlPr defaultSize="0" autoFill="0" autoLine="0" autoPict="0">
                <anchor moveWithCells="1">
                  <from>
                    <xdr:col>3</xdr:col>
                    <xdr:colOff>60960</xdr:colOff>
                    <xdr:row>7</xdr:row>
                    <xdr:rowOff>266700</xdr:rowOff>
                  </from>
                  <to>
                    <xdr:col>3</xdr:col>
                    <xdr:colOff>723900</xdr:colOff>
                    <xdr:row>7</xdr:row>
                    <xdr:rowOff>601980</xdr:rowOff>
                  </to>
                </anchor>
              </controlPr>
            </control>
          </mc:Choice>
        </mc:AlternateContent>
        <mc:AlternateContent xmlns:mc="http://schemas.openxmlformats.org/markup-compatibility/2006">
          <mc:Choice Requires="x14">
            <control shapeId="8230" r:id="rId8" name="Check Box 38">
              <controlPr defaultSize="0" autoFill="0" autoLine="0" autoPict="0">
                <anchor moveWithCells="1">
                  <from>
                    <xdr:col>3</xdr:col>
                    <xdr:colOff>60960</xdr:colOff>
                    <xdr:row>8</xdr:row>
                    <xdr:rowOff>68580</xdr:rowOff>
                  </from>
                  <to>
                    <xdr:col>4</xdr:col>
                    <xdr:colOff>22860</xdr:colOff>
                    <xdr:row>8</xdr:row>
                    <xdr:rowOff>312420</xdr:rowOff>
                  </to>
                </anchor>
              </controlPr>
            </control>
          </mc:Choice>
        </mc:AlternateContent>
        <mc:AlternateContent xmlns:mc="http://schemas.openxmlformats.org/markup-compatibility/2006">
          <mc:Choice Requires="x14">
            <control shapeId="8231" r:id="rId9" name="Check Box 39">
              <controlPr defaultSize="0" autoFill="0" autoLine="0" autoPict="0">
                <anchor moveWithCells="1">
                  <from>
                    <xdr:col>3</xdr:col>
                    <xdr:colOff>60960</xdr:colOff>
                    <xdr:row>8</xdr:row>
                    <xdr:rowOff>266700</xdr:rowOff>
                  </from>
                  <to>
                    <xdr:col>3</xdr:col>
                    <xdr:colOff>723900</xdr:colOff>
                    <xdr:row>8</xdr:row>
                    <xdr:rowOff>601980</xdr:rowOff>
                  </to>
                </anchor>
              </controlPr>
            </control>
          </mc:Choice>
        </mc:AlternateContent>
        <mc:AlternateContent xmlns:mc="http://schemas.openxmlformats.org/markup-compatibility/2006">
          <mc:Choice Requires="x14">
            <control shapeId="8232" r:id="rId10" name="Check Box 40">
              <controlPr defaultSize="0" autoFill="0" autoLine="0" autoPict="0">
                <anchor moveWithCells="1">
                  <from>
                    <xdr:col>3</xdr:col>
                    <xdr:colOff>60960</xdr:colOff>
                    <xdr:row>9</xdr:row>
                    <xdr:rowOff>68580</xdr:rowOff>
                  </from>
                  <to>
                    <xdr:col>4</xdr:col>
                    <xdr:colOff>22860</xdr:colOff>
                    <xdr:row>9</xdr:row>
                    <xdr:rowOff>312420</xdr:rowOff>
                  </to>
                </anchor>
              </controlPr>
            </control>
          </mc:Choice>
        </mc:AlternateContent>
        <mc:AlternateContent xmlns:mc="http://schemas.openxmlformats.org/markup-compatibility/2006">
          <mc:Choice Requires="x14">
            <control shapeId="8233" r:id="rId11" name="Check Box 41">
              <controlPr defaultSize="0" autoFill="0" autoLine="0" autoPict="0">
                <anchor moveWithCells="1">
                  <from>
                    <xdr:col>3</xdr:col>
                    <xdr:colOff>60960</xdr:colOff>
                    <xdr:row>9</xdr:row>
                    <xdr:rowOff>266700</xdr:rowOff>
                  </from>
                  <to>
                    <xdr:col>3</xdr:col>
                    <xdr:colOff>723900</xdr:colOff>
                    <xdr:row>9</xdr:row>
                    <xdr:rowOff>601980</xdr:rowOff>
                  </to>
                </anchor>
              </controlPr>
            </control>
          </mc:Choice>
        </mc:AlternateContent>
        <mc:AlternateContent xmlns:mc="http://schemas.openxmlformats.org/markup-compatibility/2006">
          <mc:Choice Requires="x14">
            <control shapeId="8234" r:id="rId12" name="Check Box 42">
              <controlPr defaultSize="0" autoFill="0" autoLine="0" autoPict="0">
                <anchor moveWithCells="1">
                  <from>
                    <xdr:col>3</xdr:col>
                    <xdr:colOff>60960</xdr:colOff>
                    <xdr:row>10</xdr:row>
                    <xdr:rowOff>68580</xdr:rowOff>
                  </from>
                  <to>
                    <xdr:col>4</xdr:col>
                    <xdr:colOff>22860</xdr:colOff>
                    <xdr:row>10</xdr:row>
                    <xdr:rowOff>312420</xdr:rowOff>
                  </to>
                </anchor>
              </controlPr>
            </control>
          </mc:Choice>
        </mc:AlternateContent>
        <mc:AlternateContent xmlns:mc="http://schemas.openxmlformats.org/markup-compatibility/2006">
          <mc:Choice Requires="x14">
            <control shapeId="8235" r:id="rId13" name="Check Box 43">
              <controlPr defaultSize="0" autoFill="0" autoLine="0" autoPict="0">
                <anchor moveWithCells="1">
                  <from>
                    <xdr:col>3</xdr:col>
                    <xdr:colOff>60960</xdr:colOff>
                    <xdr:row>10</xdr:row>
                    <xdr:rowOff>266700</xdr:rowOff>
                  </from>
                  <to>
                    <xdr:col>3</xdr:col>
                    <xdr:colOff>723900</xdr:colOff>
                    <xdr:row>10</xdr:row>
                    <xdr:rowOff>601980</xdr:rowOff>
                  </to>
                </anchor>
              </controlPr>
            </control>
          </mc:Choice>
        </mc:AlternateContent>
        <mc:AlternateContent xmlns:mc="http://schemas.openxmlformats.org/markup-compatibility/2006">
          <mc:Choice Requires="x14">
            <control shapeId="8236" r:id="rId14" name="Check Box 44">
              <controlPr defaultSize="0" autoFill="0" autoLine="0" autoPict="0">
                <anchor moveWithCells="1">
                  <from>
                    <xdr:col>3</xdr:col>
                    <xdr:colOff>60960</xdr:colOff>
                    <xdr:row>11</xdr:row>
                    <xdr:rowOff>68580</xdr:rowOff>
                  </from>
                  <to>
                    <xdr:col>4</xdr:col>
                    <xdr:colOff>22860</xdr:colOff>
                    <xdr:row>11</xdr:row>
                    <xdr:rowOff>312420</xdr:rowOff>
                  </to>
                </anchor>
              </controlPr>
            </control>
          </mc:Choice>
        </mc:AlternateContent>
        <mc:AlternateContent xmlns:mc="http://schemas.openxmlformats.org/markup-compatibility/2006">
          <mc:Choice Requires="x14">
            <control shapeId="8237" r:id="rId15" name="Check Box 45">
              <controlPr defaultSize="0" autoFill="0" autoLine="0" autoPict="0">
                <anchor moveWithCells="1">
                  <from>
                    <xdr:col>3</xdr:col>
                    <xdr:colOff>60960</xdr:colOff>
                    <xdr:row>11</xdr:row>
                    <xdr:rowOff>266700</xdr:rowOff>
                  </from>
                  <to>
                    <xdr:col>3</xdr:col>
                    <xdr:colOff>723900</xdr:colOff>
                    <xdr:row>11</xdr:row>
                    <xdr:rowOff>601980</xdr:rowOff>
                  </to>
                </anchor>
              </controlPr>
            </control>
          </mc:Choice>
        </mc:AlternateContent>
        <mc:AlternateContent xmlns:mc="http://schemas.openxmlformats.org/markup-compatibility/2006">
          <mc:Choice Requires="x14">
            <control shapeId="8238" r:id="rId16" name="Check Box 46">
              <controlPr defaultSize="0" autoFill="0" autoLine="0" autoPict="0">
                <anchor moveWithCells="1">
                  <from>
                    <xdr:col>3</xdr:col>
                    <xdr:colOff>60960</xdr:colOff>
                    <xdr:row>12</xdr:row>
                    <xdr:rowOff>68580</xdr:rowOff>
                  </from>
                  <to>
                    <xdr:col>4</xdr:col>
                    <xdr:colOff>22860</xdr:colOff>
                    <xdr:row>12</xdr:row>
                    <xdr:rowOff>312420</xdr:rowOff>
                  </to>
                </anchor>
              </controlPr>
            </control>
          </mc:Choice>
        </mc:AlternateContent>
        <mc:AlternateContent xmlns:mc="http://schemas.openxmlformats.org/markup-compatibility/2006">
          <mc:Choice Requires="x14">
            <control shapeId="8239" r:id="rId17" name="Check Box 47">
              <controlPr defaultSize="0" autoFill="0" autoLine="0" autoPict="0">
                <anchor moveWithCells="1">
                  <from>
                    <xdr:col>3</xdr:col>
                    <xdr:colOff>60960</xdr:colOff>
                    <xdr:row>12</xdr:row>
                    <xdr:rowOff>266700</xdr:rowOff>
                  </from>
                  <to>
                    <xdr:col>3</xdr:col>
                    <xdr:colOff>723900</xdr:colOff>
                    <xdr:row>12</xdr:row>
                    <xdr:rowOff>601980</xdr:rowOff>
                  </to>
                </anchor>
              </controlPr>
            </control>
          </mc:Choice>
        </mc:AlternateContent>
        <mc:AlternateContent xmlns:mc="http://schemas.openxmlformats.org/markup-compatibility/2006">
          <mc:Choice Requires="x14">
            <control shapeId="8240" r:id="rId18" name="Check Box 48">
              <controlPr defaultSize="0" autoFill="0" autoLine="0" autoPict="0">
                <anchor moveWithCells="1">
                  <from>
                    <xdr:col>3</xdr:col>
                    <xdr:colOff>60960</xdr:colOff>
                    <xdr:row>13</xdr:row>
                    <xdr:rowOff>68580</xdr:rowOff>
                  </from>
                  <to>
                    <xdr:col>4</xdr:col>
                    <xdr:colOff>22860</xdr:colOff>
                    <xdr:row>13</xdr:row>
                    <xdr:rowOff>312420</xdr:rowOff>
                  </to>
                </anchor>
              </controlPr>
            </control>
          </mc:Choice>
        </mc:AlternateContent>
        <mc:AlternateContent xmlns:mc="http://schemas.openxmlformats.org/markup-compatibility/2006">
          <mc:Choice Requires="x14">
            <control shapeId="8241" r:id="rId19" name="Check Box 49">
              <controlPr defaultSize="0" autoFill="0" autoLine="0" autoPict="0">
                <anchor moveWithCells="1">
                  <from>
                    <xdr:col>3</xdr:col>
                    <xdr:colOff>60960</xdr:colOff>
                    <xdr:row>13</xdr:row>
                    <xdr:rowOff>266700</xdr:rowOff>
                  </from>
                  <to>
                    <xdr:col>3</xdr:col>
                    <xdr:colOff>723900</xdr:colOff>
                    <xdr:row>13</xdr:row>
                    <xdr:rowOff>601980</xdr:rowOff>
                  </to>
                </anchor>
              </controlPr>
            </control>
          </mc:Choice>
        </mc:AlternateContent>
        <mc:AlternateContent xmlns:mc="http://schemas.openxmlformats.org/markup-compatibility/2006">
          <mc:Choice Requires="x14">
            <control shapeId="8242" r:id="rId20" name="Check Box 50">
              <controlPr defaultSize="0" autoFill="0" autoLine="0" autoPict="0">
                <anchor moveWithCells="1">
                  <from>
                    <xdr:col>3</xdr:col>
                    <xdr:colOff>60960</xdr:colOff>
                    <xdr:row>14</xdr:row>
                    <xdr:rowOff>68580</xdr:rowOff>
                  </from>
                  <to>
                    <xdr:col>4</xdr:col>
                    <xdr:colOff>22860</xdr:colOff>
                    <xdr:row>14</xdr:row>
                    <xdr:rowOff>312420</xdr:rowOff>
                  </to>
                </anchor>
              </controlPr>
            </control>
          </mc:Choice>
        </mc:AlternateContent>
        <mc:AlternateContent xmlns:mc="http://schemas.openxmlformats.org/markup-compatibility/2006">
          <mc:Choice Requires="x14">
            <control shapeId="8243" r:id="rId21" name="Check Box 51">
              <controlPr defaultSize="0" autoFill="0" autoLine="0" autoPict="0">
                <anchor moveWithCells="1">
                  <from>
                    <xdr:col>3</xdr:col>
                    <xdr:colOff>60960</xdr:colOff>
                    <xdr:row>14</xdr:row>
                    <xdr:rowOff>266700</xdr:rowOff>
                  </from>
                  <to>
                    <xdr:col>3</xdr:col>
                    <xdr:colOff>723900</xdr:colOff>
                    <xdr:row>14</xdr:row>
                    <xdr:rowOff>601980</xdr:rowOff>
                  </to>
                </anchor>
              </controlPr>
            </control>
          </mc:Choice>
        </mc:AlternateContent>
        <mc:AlternateContent xmlns:mc="http://schemas.openxmlformats.org/markup-compatibility/2006">
          <mc:Choice Requires="x14">
            <control shapeId="8244" r:id="rId22" name="Check Box 52">
              <controlPr defaultSize="0" autoFill="0" autoLine="0" autoPict="0">
                <anchor moveWithCells="1">
                  <from>
                    <xdr:col>3</xdr:col>
                    <xdr:colOff>60960</xdr:colOff>
                    <xdr:row>15</xdr:row>
                    <xdr:rowOff>68580</xdr:rowOff>
                  </from>
                  <to>
                    <xdr:col>4</xdr:col>
                    <xdr:colOff>22860</xdr:colOff>
                    <xdr:row>15</xdr:row>
                    <xdr:rowOff>312420</xdr:rowOff>
                  </to>
                </anchor>
              </controlPr>
            </control>
          </mc:Choice>
        </mc:AlternateContent>
        <mc:AlternateContent xmlns:mc="http://schemas.openxmlformats.org/markup-compatibility/2006">
          <mc:Choice Requires="x14">
            <control shapeId="8245" r:id="rId23" name="Check Box 53">
              <controlPr defaultSize="0" autoFill="0" autoLine="0" autoPict="0">
                <anchor moveWithCells="1">
                  <from>
                    <xdr:col>3</xdr:col>
                    <xdr:colOff>60960</xdr:colOff>
                    <xdr:row>15</xdr:row>
                    <xdr:rowOff>266700</xdr:rowOff>
                  </from>
                  <to>
                    <xdr:col>3</xdr:col>
                    <xdr:colOff>723900</xdr:colOff>
                    <xdr:row>15</xdr:row>
                    <xdr:rowOff>601980</xdr:rowOff>
                  </to>
                </anchor>
              </controlPr>
            </control>
          </mc:Choice>
        </mc:AlternateContent>
        <mc:AlternateContent xmlns:mc="http://schemas.openxmlformats.org/markup-compatibility/2006">
          <mc:Choice Requires="x14">
            <control shapeId="8246" r:id="rId24" name="Check Box 54">
              <controlPr defaultSize="0" autoFill="0" autoLine="0" autoPict="0">
                <anchor moveWithCells="1">
                  <from>
                    <xdr:col>3</xdr:col>
                    <xdr:colOff>60960</xdr:colOff>
                    <xdr:row>16</xdr:row>
                    <xdr:rowOff>68580</xdr:rowOff>
                  </from>
                  <to>
                    <xdr:col>4</xdr:col>
                    <xdr:colOff>22860</xdr:colOff>
                    <xdr:row>16</xdr:row>
                    <xdr:rowOff>312420</xdr:rowOff>
                  </to>
                </anchor>
              </controlPr>
            </control>
          </mc:Choice>
        </mc:AlternateContent>
        <mc:AlternateContent xmlns:mc="http://schemas.openxmlformats.org/markup-compatibility/2006">
          <mc:Choice Requires="x14">
            <control shapeId="8247" r:id="rId25" name="Check Box 55">
              <controlPr defaultSize="0" autoFill="0" autoLine="0" autoPict="0">
                <anchor moveWithCells="1">
                  <from>
                    <xdr:col>3</xdr:col>
                    <xdr:colOff>60960</xdr:colOff>
                    <xdr:row>16</xdr:row>
                    <xdr:rowOff>266700</xdr:rowOff>
                  </from>
                  <to>
                    <xdr:col>3</xdr:col>
                    <xdr:colOff>723900</xdr:colOff>
                    <xdr:row>16</xdr:row>
                    <xdr:rowOff>601980</xdr:rowOff>
                  </to>
                </anchor>
              </controlPr>
            </control>
          </mc:Choice>
        </mc:AlternateContent>
        <mc:AlternateContent xmlns:mc="http://schemas.openxmlformats.org/markup-compatibility/2006">
          <mc:Choice Requires="x14">
            <control shapeId="8248" r:id="rId26" name="Check Box 56">
              <controlPr defaultSize="0" autoFill="0" autoLine="0" autoPict="0">
                <anchor moveWithCells="1">
                  <from>
                    <xdr:col>3</xdr:col>
                    <xdr:colOff>60960</xdr:colOff>
                    <xdr:row>17</xdr:row>
                    <xdr:rowOff>68580</xdr:rowOff>
                  </from>
                  <to>
                    <xdr:col>4</xdr:col>
                    <xdr:colOff>22860</xdr:colOff>
                    <xdr:row>17</xdr:row>
                    <xdr:rowOff>312420</xdr:rowOff>
                  </to>
                </anchor>
              </controlPr>
            </control>
          </mc:Choice>
        </mc:AlternateContent>
        <mc:AlternateContent xmlns:mc="http://schemas.openxmlformats.org/markup-compatibility/2006">
          <mc:Choice Requires="x14">
            <control shapeId="8249" r:id="rId27" name="Check Box 57">
              <controlPr defaultSize="0" autoFill="0" autoLine="0" autoPict="0">
                <anchor moveWithCells="1">
                  <from>
                    <xdr:col>3</xdr:col>
                    <xdr:colOff>60960</xdr:colOff>
                    <xdr:row>17</xdr:row>
                    <xdr:rowOff>266700</xdr:rowOff>
                  </from>
                  <to>
                    <xdr:col>3</xdr:col>
                    <xdr:colOff>723900</xdr:colOff>
                    <xdr:row>17</xdr:row>
                    <xdr:rowOff>601980</xdr:rowOff>
                  </to>
                </anchor>
              </controlPr>
            </control>
          </mc:Choice>
        </mc:AlternateContent>
        <mc:AlternateContent xmlns:mc="http://schemas.openxmlformats.org/markup-compatibility/2006">
          <mc:Choice Requires="x14">
            <control shapeId="8257" r:id="rId28" name="Check Box 65">
              <controlPr defaultSize="0" autoFill="0" autoLine="0" autoPict="0">
                <anchor moveWithCells="1">
                  <from>
                    <xdr:col>3</xdr:col>
                    <xdr:colOff>60960</xdr:colOff>
                    <xdr:row>30</xdr:row>
                    <xdr:rowOff>68580</xdr:rowOff>
                  </from>
                  <to>
                    <xdr:col>4</xdr:col>
                    <xdr:colOff>22860</xdr:colOff>
                    <xdr:row>30</xdr:row>
                    <xdr:rowOff>312420</xdr:rowOff>
                  </to>
                </anchor>
              </controlPr>
            </control>
          </mc:Choice>
        </mc:AlternateContent>
        <mc:AlternateContent xmlns:mc="http://schemas.openxmlformats.org/markup-compatibility/2006">
          <mc:Choice Requires="x14">
            <control shapeId="8258" r:id="rId29" name="Check Box 66">
              <controlPr defaultSize="0" autoFill="0" autoLine="0" autoPict="0">
                <anchor moveWithCells="1">
                  <from>
                    <xdr:col>3</xdr:col>
                    <xdr:colOff>60960</xdr:colOff>
                    <xdr:row>30</xdr:row>
                    <xdr:rowOff>266700</xdr:rowOff>
                  </from>
                  <to>
                    <xdr:col>3</xdr:col>
                    <xdr:colOff>723900</xdr:colOff>
                    <xdr:row>30</xdr:row>
                    <xdr:rowOff>601980</xdr:rowOff>
                  </to>
                </anchor>
              </controlPr>
            </control>
          </mc:Choice>
        </mc:AlternateContent>
        <mc:AlternateContent xmlns:mc="http://schemas.openxmlformats.org/markup-compatibility/2006">
          <mc:Choice Requires="x14">
            <control shapeId="8259" r:id="rId30" name="Check Box 67">
              <controlPr defaultSize="0" autoFill="0" autoLine="0" autoPict="0">
                <anchor moveWithCells="1">
                  <from>
                    <xdr:col>3</xdr:col>
                    <xdr:colOff>60960</xdr:colOff>
                    <xdr:row>31</xdr:row>
                    <xdr:rowOff>68580</xdr:rowOff>
                  </from>
                  <to>
                    <xdr:col>4</xdr:col>
                    <xdr:colOff>22860</xdr:colOff>
                    <xdr:row>31</xdr:row>
                    <xdr:rowOff>312420</xdr:rowOff>
                  </to>
                </anchor>
              </controlPr>
            </control>
          </mc:Choice>
        </mc:AlternateContent>
        <mc:AlternateContent xmlns:mc="http://schemas.openxmlformats.org/markup-compatibility/2006">
          <mc:Choice Requires="x14">
            <control shapeId="8260" r:id="rId31" name="Check Box 68">
              <controlPr defaultSize="0" autoFill="0" autoLine="0" autoPict="0">
                <anchor moveWithCells="1">
                  <from>
                    <xdr:col>3</xdr:col>
                    <xdr:colOff>60960</xdr:colOff>
                    <xdr:row>31</xdr:row>
                    <xdr:rowOff>266700</xdr:rowOff>
                  </from>
                  <to>
                    <xdr:col>3</xdr:col>
                    <xdr:colOff>723900</xdr:colOff>
                    <xdr:row>31</xdr:row>
                    <xdr:rowOff>601980</xdr:rowOff>
                  </to>
                </anchor>
              </controlPr>
            </control>
          </mc:Choice>
        </mc:AlternateContent>
        <mc:AlternateContent xmlns:mc="http://schemas.openxmlformats.org/markup-compatibility/2006">
          <mc:Choice Requires="x14">
            <control shapeId="8261" r:id="rId32" name="Check Box 69">
              <controlPr defaultSize="0" autoFill="0" autoLine="0" autoPict="0">
                <anchor moveWithCells="1">
                  <from>
                    <xdr:col>3</xdr:col>
                    <xdr:colOff>60960</xdr:colOff>
                    <xdr:row>32</xdr:row>
                    <xdr:rowOff>68580</xdr:rowOff>
                  </from>
                  <to>
                    <xdr:col>4</xdr:col>
                    <xdr:colOff>22860</xdr:colOff>
                    <xdr:row>32</xdr:row>
                    <xdr:rowOff>312420</xdr:rowOff>
                  </to>
                </anchor>
              </controlPr>
            </control>
          </mc:Choice>
        </mc:AlternateContent>
        <mc:AlternateContent xmlns:mc="http://schemas.openxmlformats.org/markup-compatibility/2006">
          <mc:Choice Requires="x14">
            <control shapeId="8262" r:id="rId33" name="Check Box 70">
              <controlPr defaultSize="0" autoFill="0" autoLine="0" autoPict="0">
                <anchor moveWithCells="1">
                  <from>
                    <xdr:col>3</xdr:col>
                    <xdr:colOff>60960</xdr:colOff>
                    <xdr:row>32</xdr:row>
                    <xdr:rowOff>266700</xdr:rowOff>
                  </from>
                  <to>
                    <xdr:col>3</xdr:col>
                    <xdr:colOff>723900</xdr:colOff>
                    <xdr:row>32</xdr:row>
                    <xdr:rowOff>601980</xdr:rowOff>
                  </to>
                </anchor>
              </controlPr>
            </control>
          </mc:Choice>
        </mc:AlternateContent>
        <mc:AlternateContent xmlns:mc="http://schemas.openxmlformats.org/markup-compatibility/2006">
          <mc:Choice Requires="x14">
            <control shapeId="8263" r:id="rId34" name="Check Box 71">
              <controlPr defaultSize="0" autoFill="0" autoLine="0" autoPict="0">
                <anchor moveWithCells="1">
                  <from>
                    <xdr:col>3</xdr:col>
                    <xdr:colOff>60960</xdr:colOff>
                    <xdr:row>33</xdr:row>
                    <xdr:rowOff>68580</xdr:rowOff>
                  </from>
                  <to>
                    <xdr:col>4</xdr:col>
                    <xdr:colOff>22860</xdr:colOff>
                    <xdr:row>33</xdr:row>
                    <xdr:rowOff>312420</xdr:rowOff>
                  </to>
                </anchor>
              </controlPr>
            </control>
          </mc:Choice>
        </mc:AlternateContent>
        <mc:AlternateContent xmlns:mc="http://schemas.openxmlformats.org/markup-compatibility/2006">
          <mc:Choice Requires="x14">
            <control shapeId="8264" r:id="rId35" name="Check Box 72">
              <controlPr defaultSize="0" autoFill="0" autoLine="0" autoPict="0">
                <anchor moveWithCells="1">
                  <from>
                    <xdr:col>3</xdr:col>
                    <xdr:colOff>60960</xdr:colOff>
                    <xdr:row>33</xdr:row>
                    <xdr:rowOff>266700</xdr:rowOff>
                  </from>
                  <to>
                    <xdr:col>3</xdr:col>
                    <xdr:colOff>723900</xdr:colOff>
                    <xdr:row>33</xdr:row>
                    <xdr:rowOff>601980</xdr:rowOff>
                  </to>
                </anchor>
              </controlPr>
            </control>
          </mc:Choice>
        </mc:AlternateContent>
        <mc:AlternateContent xmlns:mc="http://schemas.openxmlformats.org/markup-compatibility/2006">
          <mc:Choice Requires="x14">
            <control shapeId="8265" r:id="rId36" name="Check Box 73">
              <controlPr defaultSize="0" autoFill="0" autoLine="0" autoPict="0">
                <anchor moveWithCells="1">
                  <from>
                    <xdr:col>3</xdr:col>
                    <xdr:colOff>60960</xdr:colOff>
                    <xdr:row>34</xdr:row>
                    <xdr:rowOff>68580</xdr:rowOff>
                  </from>
                  <to>
                    <xdr:col>4</xdr:col>
                    <xdr:colOff>22860</xdr:colOff>
                    <xdr:row>34</xdr:row>
                    <xdr:rowOff>312420</xdr:rowOff>
                  </to>
                </anchor>
              </controlPr>
            </control>
          </mc:Choice>
        </mc:AlternateContent>
        <mc:AlternateContent xmlns:mc="http://schemas.openxmlformats.org/markup-compatibility/2006">
          <mc:Choice Requires="x14">
            <control shapeId="8266" r:id="rId37" name="Check Box 74">
              <controlPr defaultSize="0" autoFill="0" autoLine="0" autoPict="0">
                <anchor moveWithCells="1">
                  <from>
                    <xdr:col>3</xdr:col>
                    <xdr:colOff>60960</xdr:colOff>
                    <xdr:row>34</xdr:row>
                    <xdr:rowOff>266700</xdr:rowOff>
                  </from>
                  <to>
                    <xdr:col>3</xdr:col>
                    <xdr:colOff>723900</xdr:colOff>
                    <xdr:row>34</xdr:row>
                    <xdr:rowOff>601980</xdr:rowOff>
                  </to>
                </anchor>
              </controlPr>
            </control>
          </mc:Choice>
        </mc:AlternateContent>
        <mc:AlternateContent xmlns:mc="http://schemas.openxmlformats.org/markup-compatibility/2006">
          <mc:Choice Requires="x14">
            <control shapeId="8267" r:id="rId38" name="Check Box 75">
              <controlPr defaultSize="0" autoFill="0" autoLine="0" autoPict="0">
                <anchor moveWithCells="1">
                  <from>
                    <xdr:col>3</xdr:col>
                    <xdr:colOff>60960</xdr:colOff>
                    <xdr:row>35</xdr:row>
                    <xdr:rowOff>68580</xdr:rowOff>
                  </from>
                  <to>
                    <xdr:col>4</xdr:col>
                    <xdr:colOff>22860</xdr:colOff>
                    <xdr:row>35</xdr:row>
                    <xdr:rowOff>312420</xdr:rowOff>
                  </to>
                </anchor>
              </controlPr>
            </control>
          </mc:Choice>
        </mc:AlternateContent>
        <mc:AlternateContent xmlns:mc="http://schemas.openxmlformats.org/markup-compatibility/2006">
          <mc:Choice Requires="x14">
            <control shapeId="8268" r:id="rId39" name="Check Box 76">
              <controlPr defaultSize="0" autoFill="0" autoLine="0" autoPict="0">
                <anchor moveWithCells="1">
                  <from>
                    <xdr:col>3</xdr:col>
                    <xdr:colOff>60960</xdr:colOff>
                    <xdr:row>35</xdr:row>
                    <xdr:rowOff>266700</xdr:rowOff>
                  </from>
                  <to>
                    <xdr:col>3</xdr:col>
                    <xdr:colOff>723900</xdr:colOff>
                    <xdr:row>35</xdr:row>
                    <xdr:rowOff>601980</xdr:rowOff>
                  </to>
                </anchor>
              </controlPr>
            </control>
          </mc:Choice>
        </mc:AlternateContent>
        <mc:AlternateContent xmlns:mc="http://schemas.openxmlformats.org/markup-compatibility/2006">
          <mc:Choice Requires="x14">
            <control shapeId="8269" r:id="rId40" name="Check Box 77">
              <controlPr defaultSize="0" autoFill="0" autoLine="0" autoPict="0">
                <anchor moveWithCells="1">
                  <from>
                    <xdr:col>3</xdr:col>
                    <xdr:colOff>60960</xdr:colOff>
                    <xdr:row>36</xdr:row>
                    <xdr:rowOff>68580</xdr:rowOff>
                  </from>
                  <to>
                    <xdr:col>4</xdr:col>
                    <xdr:colOff>22860</xdr:colOff>
                    <xdr:row>36</xdr:row>
                    <xdr:rowOff>312420</xdr:rowOff>
                  </to>
                </anchor>
              </controlPr>
            </control>
          </mc:Choice>
        </mc:AlternateContent>
        <mc:AlternateContent xmlns:mc="http://schemas.openxmlformats.org/markup-compatibility/2006">
          <mc:Choice Requires="x14">
            <control shapeId="8270" r:id="rId41" name="Check Box 78">
              <controlPr defaultSize="0" autoFill="0" autoLine="0" autoPict="0">
                <anchor moveWithCells="1">
                  <from>
                    <xdr:col>3</xdr:col>
                    <xdr:colOff>60960</xdr:colOff>
                    <xdr:row>36</xdr:row>
                    <xdr:rowOff>266700</xdr:rowOff>
                  </from>
                  <to>
                    <xdr:col>3</xdr:col>
                    <xdr:colOff>723900</xdr:colOff>
                    <xdr:row>36</xdr:row>
                    <xdr:rowOff>601980</xdr:rowOff>
                  </to>
                </anchor>
              </controlPr>
            </control>
          </mc:Choice>
        </mc:AlternateContent>
        <mc:AlternateContent xmlns:mc="http://schemas.openxmlformats.org/markup-compatibility/2006">
          <mc:Choice Requires="x14">
            <control shapeId="8271" r:id="rId42" name="Check Box 79">
              <controlPr defaultSize="0" autoFill="0" autoLine="0" autoPict="0">
                <anchor moveWithCells="1">
                  <from>
                    <xdr:col>3</xdr:col>
                    <xdr:colOff>60960</xdr:colOff>
                    <xdr:row>37</xdr:row>
                    <xdr:rowOff>68580</xdr:rowOff>
                  </from>
                  <to>
                    <xdr:col>4</xdr:col>
                    <xdr:colOff>22860</xdr:colOff>
                    <xdr:row>37</xdr:row>
                    <xdr:rowOff>312420</xdr:rowOff>
                  </to>
                </anchor>
              </controlPr>
            </control>
          </mc:Choice>
        </mc:AlternateContent>
        <mc:AlternateContent xmlns:mc="http://schemas.openxmlformats.org/markup-compatibility/2006">
          <mc:Choice Requires="x14">
            <control shapeId="8272" r:id="rId43" name="Check Box 80">
              <controlPr defaultSize="0" autoFill="0" autoLine="0" autoPict="0">
                <anchor moveWithCells="1">
                  <from>
                    <xdr:col>3</xdr:col>
                    <xdr:colOff>60960</xdr:colOff>
                    <xdr:row>37</xdr:row>
                    <xdr:rowOff>266700</xdr:rowOff>
                  </from>
                  <to>
                    <xdr:col>3</xdr:col>
                    <xdr:colOff>723900</xdr:colOff>
                    <xdr:row>37</xdr:row>
                    <xdr:rowOff>601980</xdr:rowOff>
                  </to>
                </anchor>
              </controlPr>
            </control>
          </mc:Choice>
        </mc:AlternateContent>
        <mc:AlternateContent xmlns:mc="http://schemas.openxmlformats.org/markup-compatibility/2006">
          <mc:Choice Requires="x14">
            <control shapeId="8273" r:id="rId44" name="Check Box 81">
              <controlPr defaultSize="0" autoFill="0" autoLine="0" autoPict="0">
                <anchor moveWithCells="1">
                  <from>
                    <xdr:col>3</xdr:col>
                    <xdr:colOff>60960</xdr:colOff>
                    <xdr:row>38</xdr:row>
                    <xdr:rowOff>68580</xdr:rowOff>
                  </from>
                  <to>
                    <xdr:col>4</xdr:col>
                    <xdr:colOff>22860</xdr:colOff>
                    <xdr:row>38</xdr:row>
                    <xdr:rowOff>312420</xdr:rowOff>
                  </to>
                </anchor>
              </controlPr>
            </control>
          </mc:Choice>
        </mc:AlternateContent>
        <mc:AlternateContent xmlns:mc="http://schemas.openxmlformats.org/markup-compatibility/2006">
          <mc:Choice Requires="x14">
            <control shapeId="8274" r:id="rId45" name="Check Box 82">
              <controlPr defaultSize="0" autoFill="0" autoLine="0" autoPict="0">
                <anchor moveWithCells="1">
                  <from>
                    <xdr:col>3</xdr:col>
                    <xdr:colOff>60960</xdr:colOff>
                    <xdr:row>38</xdr:row>
                    <xdr:rowOff>266700</xdr:rowOff>
                  </from>
                  <to>
                    <xdr:col>3</xdr:col>
                    <xdr:colOff>723900</xdr:colOff>
                    <xdr:row>38</xdr:row>
                    <xdr:rowOff>601980</xdr:rowOff>
                  </to>
                </anchor>
              </controlPr>
            </control>
          </mc:Choice>
        </mc:AlternateContent>
        <mc:AlternateContent xmlns:mc="http://schemas.openxmlformats.org/markup-compatibility/2006">
          <mc:Choice Requires="x14">
            <control shapeId="8275" r:id="rId46" name="Check Box 83">
              <controlPr defaultSize="0" autoFill="0" autoLine="0" autoPict="0">
                <anchor moveWithCells="1">
                  <from>
                    <xdr:col>3</xdr:col>
                    <xdr:colOff>60960</xdr:colOff>
                    <xdr:row>39</xdr:row>
                    <xdr:rowOff>68580</xdr:rowOff>
                  </from>
                  <to>
                    <xdr:col>4</xdr:col>
                    <xdr:colOff>22860</xdr:colOff>
                    <xdr:row>39</xdr:row>
                    <xdr:rowOff>312420</xdr:rowOff>
                  </to>
                </anchor>
              </controlPr>
            </control>
          </mc:Choice>
        </mc:AlternateContent>
        <mc:AlternateContent xmlns:mc="http://schemas.openxmlformats.org/markup-compatibility/2006">
          <mc:Choice Requires="x14">
            <control shapeId="8276" r:id="rId47" name="Check Box 84">
              <controlPr defaultSize="0" autoFill="0" autoLine="0" autoPict="0">
                <anchor moveWithCells="1">
                  <from>
                    <xdr:col>3</xdr:col>
                    <xdr:colOff>60960</xdr:colOff>
                    <xdr:row>39</xdr:row>
                    <xdr:rowOff>266700</xdr:rowOff>
                  </from>
                  <to>
                    <xdr:col>3</xdr:col>
                    <xdr:colOff>723900</xdr:colOff>
                    <xdr:row>39</xdr:row>
                    <xdr:rowOff>601980</xdr:rowOff>
                  </to>
                </anchor>
              </controlPr>
            </control>
          </mc:Choice>
        </mc:AlternateContent>
        <mc:AlternateContent xmlns:mc="http://schemas.openxmlformats.org/markup-compatibility/2006">
          <mc:Choice Requires="x14">
            <control shapeId="8277" r:id="rId48" name="Check Box 85">
              <controlPr defaultSize="0" autoFill="0" autoLine="0" autoPict="0">
                <anchor moveWithCells="1">
                  <from>
                    <xdr:col>3</xdr:col>
                    <xdr:colOff>60960</xdr:colOff>
                    <xdr:row>40</xdr:row>
                    <xdr:rowOff>68580</xdr:rowOff>
                  </from>
                  <to>
                    <xdr:col>4</xdr:col>
                    <xdr:colOff>22860</xdr:colOff>
                    <xdr:row>40</xdr:row>
                    <xdr:rowOff>312420</xdr:rowOff>
                  </to>
                </anchor>
              </controlPr>
            </control>
          </mc:Choice>
        </mc:AlternateContent>
        <mc:AlternateContent xmlns:mc="http://schemas.openxmlformats.org/markup-compatibility/2006">
          <mc:Choice Requires="x14">
            <control shapeId="8278" r:id="rId49" name="Check Box 86">
              <controlPr defaultSize="0" autoFill="0" autoLine="0" autoPict="0">
                <anchor moveWithCells="1">
                  <from>
                    <xdr:col>3</xdr:col>
                    <xdr:colOff>60960</xdr:colOff>
                    <xdr:row>40</xdr:row>
                    <xdr:rowOff>266700</xdr:rowOff>
                  </from>
                  <to>
                    <xdr:col>3</xdr:col>
                    <xdr:colOff>723900</xdr:colOff>
                    <xdr:row>40</xdr:row>
                    <xdr:rowOff>601980</xdr:rowOff>
                  </to>
                </anchor>
              </controlPr>
            </control>
          </mc:Choice>
        </mc:AlternateContent>
        <mc:AlternateContent xmlns:mc="http://schemas.openxmlformats.org/markup-compatibility/2006">
          <mc:Choice Requires="x14">
            <control shapeId="8279" r:id="rId50" name="Check Box 87">
              <controlPr defaultSize="0" autoFill="0" autoLine="0" autoPict="0">
                <anchor moveWithCells="1">
                  <from>
                    <xdr:col>3</xdr:col>
                    <xdr:colOff>60960</xdr:colOff>
                    <xdr:row>41</xdr:row>
                    <xdr:rowOff>68580</xdr:rowOff>
                  </from>
                  <to>
                    <xdr:col>4</xdr:col>
                    <xdr:colOff>22860</xdr:colOff>
                    <xdr:row>41</xdr:row>
                    <xdr:rowOff>312420</xdr:rowOff>
                  </to>
                </anchor>
              </controlPr>
            </control>
          </mc:Choice>
        </mc:AlternateContent>
        <mc:AlternateContent xmlns:mc="http://schemas.openxmlformats.org/markup-compatibility/2006">
          <mc:Choice Requires="x14">
            <control shapeId="8280" r:id="rId51" name="Check Box 88">
              <controlPr defaultSize="0" autoFill="0" autoLine="0" autoPict="0">
                <anchor moveWithCells="1">
                  <from>
                    <xdr:col>3</xdr:col>
                    <xdr:colOff>60960</xdr:colOff>
                    <xdr:row>41</xdr:row>
                    <xdr:rowOff>266700</xdr:rowOff>
                  </from>
                  <to>
                    <xdr:col>3</xdr:col>
                    <xdr:colOff>723900</xdr:colOff>
                    <xdr:row>41</xdr:row>
                    <xdr:rowOff>601980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D0942-B300-4658-B6BA-409083AE7DE0}">
  <sheetPr>
    <outlinePr summaryBelow="0" summaryRight="0"/>
    <pageSetUpPr autoPageBreaks="0" fitToPage="1"/>
  </sheetPr>
  <dimension ref="A1:Q51"/>
  <sheetViews>
    <sheetView view="pageBreakPreview" topLeftCell="A25" zoomScaleNormal="55" zoomScaleSheetLayoutView="100" zoomScalePageLayoutView="55" workbookViewId="0">
      <selection activeCell="G7" sqref="G7:G9"/>
    </sheetView>
  </sheetViews>
  <sheetFormatPr defaultColWidth="10" defaultRowHeight="19.2"/>
  <cols>
    <col min="1" max="1" width="4.59765625" style="36" bestFit="1" customWidth="1"/>
    <col min="2" max="2" width="15.59765625" style="36" customWidth="1"/>
    <col min="3" max="3" width="30" style="36" customWidth="1"/>
    <col min="4" max="4" width="10.59765625" style="36" customWidth="1"/>
    <col min="5" max="5" width="8.59765625" style="36" customWidth="1"/>
    <col min="6" max="6" width="4.5" style="36" customWidth="1"/>
    <col min="7" max="7" width="3.19921875" style="36" customWidth="1"/>
    <col min="8" max="8" width="4.09765625" style="36" customWidth="1"/>
    <col min="9" max="9" width="8.3984375" style="36" customWidth="1"/>
    <col min="10" max="10" width="4" style="36" customWidth="1"/>
    <col min="11" max="11" width="8.59765625" style="36" customWidth="1"/>
    <col min="12" max="12" width="3.59765625" style="36" customWidth="1"/>
    <col min="13" max="243" width="10" style="36" customWidth="1"/>
    <col min="244" max="16384" width="10" style="36"/>
  </cols>
  <sheetData>
    <row r="1" spans="1:17" ht="22.2">
      <c r="B1" s="34" t="s">
        <v>115</v>
      </c>
      <c r="D1" s="97"/>
      <c r="E1" s="270"/>
      <c r="F1" s="270"/>
      <c r="G1" s="270"/>
      <c r="H1" s="270"/>
      <c r="I1" s="270"/>
      <c r="J1" s="270"/>
      <c r="K1" s="270"/>
      <c r="M1" s="35" t="s">
        <v>63</v>
      </c>
      <c r="Q1" s="98"/>
    </row>
    <row r="2" spans="1:17" ht="47.25" customHeight="1">
      <c r="B2" s="278" t="s">
        <v>103</v>
      </c>
      <c r="C2" s="279"/>
      <c r="D2" s="279"/>
      <c r="E2" s="279"/>
      <c r="F2" s="279"/>
      <c r="G2" s="279"/>
      <c r="H2" s="279"/>
      <c r="I2" s="279"/>
      <c r="J2" s="279"/>
      <c r="K2" s="279"/>
    </row>
    <row r="3" spans="1:17" ht="16.5" customHeight="1">
      <c r="B3" s="37"/>
      <c r="C3" s="38"/>
      <c r="D3" s="38"/>
      <c r="E3" s="38"/>
      <c r="F3" s="38"/>
      <c r="G3" s="38"/>
      <c r="H3" s="38"/>
      <c r="I3" s="38"/>
      <c r="J3" s="38"/>
      <c r="K3" s="38"/>
    </row>
    <row r="4" spans="1:17" ht="19.8">
      <c r="B4" s="99"/>
      <c r="C4" s="99"/>
      <c r="D4" s="100"/>
    </row>
    <row r="5" spans="1:17" s="41" customFormat="1" ht="46.5" customHeight="1" thickBot="1">
      <c r="A5" s="41" t="s">
        <v>98</v>
      </c>
      <c r="B5" s="121" t="s">
        <v>6</v>
      </c>
      <c r="C5" s="121" t="s">
        <v>7</v>
      </c>
      <c r="D5" s="122" t="s">
        <v>107</v>
      </c>
      <c r="E5" s="276" t="s">
        <v>44</v>
      </c>
      <c r="F5" s="277"/>
      <c r="G5" s="277"/>
      <c r="H5" s="277"/>
      <c r="I5" s="277"/>
      <c r="J5" s="277"/>
      <c r="K5" s="123" t="s">
        <v>28</v>
      </c>
      <c r="M5" s="101" t="s">
        <v>81</v>
      </c>
    </row>
    <row r="6" spans="1:17" ht="48" customHeight="1" thickTop="1">
      <c r="A6" s="83" t="s">
        <v>99</v>
      </c>
      <c r="B6" s="124" t="s">
        <v>104</v>
      </c>
      <c r="C6" s="132" t="s">
        <v>138</v>
      </c>
      <c r="D6" s="125" t="s">
        <v>105</v>
      </c>
      <c r="E6" s="126">
        <v>6000</v>
      </c>
      <c r="F6" s="127" t="s">
        <v>14</v>
      </c>
      <c r="G6" s="128">
        <v>5</v>
      </c>
      <c r="H6" s="127" t="s">
        <v>66</v>
      </c>
      <c r="I6" s="129">
        <f>IF(OR(ISNUMBER(E6), ISNUMBER(G6)), E6*G6, "")</f>
        <v>30000</v>
      </c>
      <c r="J6" s="130" t="s">
        <v>2</v>
      </c>
      <c r="K6" s="131" t="s">
        <v>65</v>
      </c>
      <c r="M6" s="102"/>
    </row>
    <row r="7" spans="1:17" ht="51" customHeight="1">
      <c r="A7" s="83">
        <v>1</v>
      </c>
      <c r="B7" s="103" t="s">
        <v>25</v>
      </c>
      <c r="C7" s="104"/>
      <c r="D7" s="105" t="s">
        <v>105</v>
      </c>
      <c r="E7" s="106"/>
      <c r="F7" s="107" t="s">
        <v>14</v>
      </c>
      <c r="G7" s="108"/>
      <c r="H7" s="116" t="s">
        <v>66</v>
      </c>
      <c r="I7" s="133" t="str">
        <f>IF(OR(ISNUMBER(E7), ISNUMBER(G7)), E7*G7, "")</f>
        <v/>
      </c>
      <c r="J7" s="118" t="s">
        <v>2</v>
      </c>
      <c r="K7" s="119"/>
      <c r="M7" s="102"/>
    </row>
    <row r="8" spans="1:17" ht="51" customHeight="1">
      <c r="A8" s="83">
        <v>2</v>
      </c>
      <c r="B8" s="112" t="s">
        <v>25</v>
      </c>
      <c r="C8" s="113"/>
      <c r="D8" s="114" t="s">
        <v>108</v>
      </c>
      <c r="E8" s="115"/>
      <c r="F8" s="116" t="s">
        <v>14</v>
      </c>
      <c r="G8" s="117"/>
      <c r="H8" s="116" t="s">
        <v>66</v>
      </c>
      <c r="I8" s="133" t="str">
        <f>IF(OR(ISNUMBER(E8), ISNUMBER(G8)), E8*G8, "")</f>
        <v/>
      </c>
      <c r="J8" s="118" t="s">
        <v>2</v>
      </c>
      <c r="K8" s="119"/>
      <c r="M8" s="102"/>
    </row>
    <row r="9" spans="1:17" ht="51" customHeight="1">
      <c r="A9" s="83">
        <v>3</v>
      </c>
      <c r="B9" s="112" t="s">
        <v>25</v>
      </c>
      <c r="C9" s="113"/>
      <c r="D9" s="114" t="s">
        <v>108</v>
      </c>
      <c r="E9" s="115"/>
      <c r="F9" s="116" t="s">
        <v>14</v>
      </c>
      <c r="G9" s="117"/>
      <c r="H9" s="116" t="s">
        <v>66</v>
      </c>
      <c r="I9" s="133" t="str">
        <f t="shared" ref="I9:I18" si="0">IF(OR(ISNUMBER(E9), ISNUMBER(G9)), E9*G9, "")</f>
        <v/>
      </c>
      <c r="J9" s="118" t="s">
        <v>2</v>
      </c>
      <c r="K9" s="119"/>
      <c r="M9" s="102"/>
    </row>
    <row r="10" spans="1:17" ht="51" customHeight="1">
      <c r="A10" s="83">
        <v>4</v>
      </c>
      <c r="B10" s="112" t="s">
        <v>25</v>
      </c>
      <c r="C10" s="113"/>
      <c r="D10" s="114" t="s">
        <v>108</v>
      </c>
      <c r="E10" s="115"/>
      <c r="F10" s="116" t="s">
        <v>14</v>
      </c>
      <c r="G10" s="117"/>
      <c r="H10" s="116" t="s">
        <v>66</v>
      </c>
      <c r="I10" s="133" t="str">
        <f t="shared" si="0"/>
        <v/>
      </c>
      <c r="J10" s="118" t="s">
        <v>2</v>
      </c>
      <c r="K10" s="119"/>
      <c r="M10" s="102"/>
    </row>
    <row r="11" spans="1:17" ht="51" customHeight="1">
      <c r="A11" s="83">
        <v>5</v>
      </c>
      <c r="B11" s="112" t="s">
        <v>25</v>
      </c>
      <c r="C11" s="113"/>
      <c r="D11" s="114" t="s">
        <v>108</v>
      </c>
      <c r="E11" s="115"/>
      <c r="F11" s="116" t="s">
        <v>14</v>
      </c>
      <c r="G11" s="117"/>
      <c r="H11" s="116" t="s">
        <v>66</v>
      </c>
      <c r="I11" s="133" t="str">
        <f t="shared" si="0"/>
        <v/>
      </c>
      <c r="J11" s="118" t="s">
        <v>2</v>
      </c>
      <c r="K11" s="119"/>
      <c r="M11" s="102"/>
    </row>
    <row r="12" spans="1:17" ht="51" customHeight="1">
      <c r="A12" s="83">
        <v>6</v>
      </c>
      <c r="B12" s="112" t="s">
        <v>25</v>
      </c>
      <c r="C12" s="113"/>
      <c r="D12" s="114" t="s">
        <v>108</v>
      </c>
      <c r="E12" s="115"/>
      <c r="F12" s="116" t="s">
        <v>14</v>
      </c>
      <c r="G12" s="117"/>
      <c r="H12" s="116" t="s">
        <v>66</v>
      </c>
      <c r="I12" s="133" t="str">
        <f t="shared" si="0"/>
        <v/>
      </c>
      <c r="J12" s="118" t="s">
        <v>2</v>
      </c>
      <c r="K12" s="119"/>
      <c r="M12" s="102"/>
    </row>
    <row r="13" spans="1:17" ht="51" customHeight="1">
      <c r="A13" s="83">
        <v>7</v>
      </c>
      <c r="B13" s="112" t="s">
        <v>25</v>
      </c>
      <c r="C13" s="113"/>
      <c r="D13" s="114" t="s">
        <v>108</v>
      </c>
      <c r="E13" s="115"/>
      <c r="F13" s="116" t="s">
        <v>14</v>
      </c>
      <c r="G13" s="117"/>
      <c r="H13" s="116" t="s">
        <v>66</v>
      </c>
      <c r="I13" s="133" t="str">
        <f t="shared" si="0"/>
        <v/>
      </c>
      <c r="J13" s="118" t="s">
        <v>2</v>
      </c>
      <c r="K13" s="119"/>
      <c r="M13" s="102"/>
    </row>
    <row r="14" spans="1:17" ht="51" customHeight="1">
      <c r="A14" s="83">
        <v>8</v>
      </c>
      <c r="B14" s="112" t="s">
        <v>25</v>
      </c>
      <c r="C14" s="113"/>
      <c r="D14" s="114" t="s">
        <v>108</v>
      </c>
      <c r="E14" s="115"/>
      <c r="F14" s="116" t="s">
        <v>14</v>
      </c>
      <c r="G14" s="117"/>
      <c r="H14" s="116" t="s">
        <v>66</v>
      </c>
      <c r="I14" s="133" t="str">
        <f t="shared" si="0"/>
        <v/>
      </c>
      <c r="J14" s="118" t="s">
        <v>2</v>
      </c>
      <c r="K14" s="119"/>
      <c r="M14" s="102"/>
    </row>
    <row r="15" spans="1:17" ht="51" customHeight="1">
      <c r="A15" s="83">
        <v>9</v>
      </c>
      <c r="B15" s="112" t="s">
        <v>25</v>
      </c>
      <c r="C15" s="113"/>
      <c r="D15" s="114" t="s">
        <v>108</v>
      </c>
      <c r="E15" s="115"/>
      <c r="F15" s="116" t="s">
        <v>14</v>
      </c>
      <c r="G15" s="117"/>
      <c r="H15" s="116" t="s">
        <v>66</v>
      </c>
      <c r="I15" s="133" t="str">
        <f t="shared" si="0"/>
        <v/>
      </c>
      <c r="J15" s="118" t="s">
        <v>2</v>
      </c>
      <c r="K15" s="119"/>
      <c r="M15" s="102"/>
    </row>
    <row r="16" spans="1:17" ht="51" customHeight="1">
      <c r="A16" s="83">
        <v>10</v>
      </c>
      <c r="B16" s="112" t="s">
        <v>25</v>
      </c>
      <c r="C16" s="113"/>
      <c r="D16" s="114" t="s">
        <v>108</v>
      </c>
      <c r="E16" s="115"/>
      <c r="F16" s="116" t="s">
        <v>14</v>
      </c>
      <c r="G16" s="117"/>
      <c r="H16" s="116" t="s">
        <v>66</v>
      </c>
      <c r="I16" s="133" t="str">
        <f t="shared" si="0"/>
        <v/>
      </c>
      <c r="J16" s="118" t="s">
        <v>2</v>
      </c>
      <c r="K16" s="119"/>
      <c r="M16" s="102"/>
    </row>
    <row r="17" spans="1:15" ht="51" customHeight="1">
      <c r="A17" s="83">
        <v>11</v>
      </c>
      <c r="B17" s="112" t="s">
        <v>25</v>
      </c>
      <c r="C17" s="113"/>
      <c r="D17" s="114" t="s">
        <v>108</v>
      </c>
      <c r="E17" s="115"/>
      <c r="F17" s="116" t="s">
        <v>14</v>
      </c>
      <c r="G17" s="117"/>
      <c r="H17" s="116" t="s">
        <v>66</v>
      </c>
      <c r="I17" s="133" t="str">
        <f t="shared" si="0"/>
        <v/>
      </c>
      <c r="J17" s="118" t="s">
        <v>2</v>
      </c>
      <c r="K17" s="119"/>
      <c r="M17" s="102"/>
    </row>
    <row r="18" spans="1:15" ht="51" customHeight="1">
      <c r="A18" s="83">
        <v>12</v>
      </c>
      <c r="B18" s="112" t="s">
        <v>25</v>
      </c>
      <c r="C18" s="113"/>
      <c r="D18" s="114" t="s">
        <v>108</v>
      </c>
      <c r="E18" s="115"/>
      <c r="F18" s="116" t="s">
        <v>14</v>
      </c>
      <c r="G18" s="117"/>
      <c r="H18" s="116" t="s">
        <v>66</v>
      </c>
      <c r="I18" s="133" t="str">
        <f t="shared" si="0"/>
        <v/>
      </c>
      <c r="J18" s="118" t="s">
        <v>2</v>
      </c>
      <c r="K18" s="119"/>
      <c r="M18" s="102"/>
    </row>
    <row r="19" spans="1:15" ht="46.2" customHeight="1">
      <c r="B19" s="84"/>
      <c r="C19" s="84"/>
      <c r="D19" s="39" t="s">
        <v>0</v>
      </c>
      <c r="E19" s="264" t="str">
        <f>IF(COUNT(I7:I18) = 0, "", SUM(I7:I18))</f>
        <v/>
      </c>
      <c r="F19" s="265"/>
      <c r="G19" s="265"/>
      <c r="H19" s="265"/>
      <c r="I19" s="265"/>
      <c r="J19" s="85" t="s">
        <v>31</v>
      </c>
      <c r="K19" s="86"/>
      <c r="M19" s="87"/>
    </row>
    <row r="20" spans="1:15" ht="46.2" customHeight="1">
      <c r="C20" s="88"/>
      <c r="D20" s="39" t="s">
        <v>1</v>
      </c>
      <c r="E20" s="89" t="s">
        <v>15</v>
      </c>
      <c r="F20" s="264" t="str">
        <f>IF(AND(ISNUMBER(E19), ISNUMBER(E46)), E19+E46,IFERROR(E19,""))</f>
        <v/>
      </c>
      <c r="G20" s="265"/>
      <c r="H20" s="265"/>
      <c r="I20" s="265"/>
      <c r="J20" s="90" t="s">
        <v>31</v>
      </c>
      <c r="M20" s="91"/>
    </row>
    <row r="21" spans="1:15" ht="15" customHeight="1">
      <c r="C21" s="84"/>
      <c r="D21" s="92"/>
      <c r="E21" s="92"/>
      <c r="F21" s="93"/>
      <c r="G21" s="93"/>
      <c r="H21" s="93"/>
      <c r="I21" s="93"/>
      <c r="J21" s="93"/>
      <c r="K21" s="94"/>
    </row>
    <row r="22" spans="1:15" ht="23.25" customHeight="1">
      <c r="B22" s="269" t="s">
        <v>106</v>
      </c>
      <c r="C22" s="269"/>
      <c r="D22" s="269"/>
      <c r="E22" s="269"/>
      <c r="F22" s="269"/>
      <c r="G22" s="269"/>
      <c r="H22" s="269"/>
      <c r="I22" s="269"/>
      <c r="J22" s="269"/>
      <c r="K22" s="269"/>
      <c r="L22" s="269"/>
      <c r="M22" s="269"/>
      <c r="N22" s="134"/>
      <c r="O22" s="134"/>
    </row>
    <row r="23" spans="1:15" ht="42" customHeight="1">
      <c r="B23" s="269"/>
      <c r="C23" s="269"/>
      <c r="D23" s="269"/>
      <c r="E23" s="269"/>
      <c r="F23" s="269"/>
      <c r="G23" s="269"/>
      <c r="H23" s="269"/>
      <c r="I23" s="269"/>
      <c r="J23" s="269"/>
      <c r="K23" s="269"/>
      <c r="L23" s="269"/>
      <c r="M23" s="269"/>
      <c r="N23" s="134"/>
      <c r="O23" s="134"/>
    </row>
    <row r="24" spans="1:15" ht="33" customHeight="1">
      <c r="B24" s="95"/>
    </row>
    <row r="25" spans="1:15" ht="46.5" customHeight="1">
      <c r="C25" s="88"/>
      <c r="D25" s="96" t="s">
        <v>102</v>
      </c>
      <c r="E25" s="266" t="s">
        <v>26</v>
      </c>
      <c r="F25" s="266"/>
      <c r="G25" s="268"/>
      <c r="H25" s="268"/>
      <c r="I25" s="268"/>
      <c r="J25" s="268"/>
      <c r="K25" s="268"/>
      <c r="L25" s="268"/>
      <c r="M25" s="90" t="s">
        <v>31</v>
      </c>
    </row>
    <row r="26" spans="1:15" ht="26.4" customHeight="1">
      <c r="B26" s="34" t="s">
        <v>115</v>
      </c>
      <c r="D26" s="97"/>
      <c r="E26" s="270"/>
      <c r="F26" s="270"/>
      <c r="G26" s="270"/>
      <c r="H26" s="270"/>
      <c r="I26" s="270"/>
      <c r="J26" s="270"/>
      <c r="K26" s="270"/>
      <c r="M26" s="35" t="s">
        <v>64</v>
      </c>
    </row>
    <row r="27" spans="1:15" ht="46.95" customHeight="1">
      <c r="B27" s="278" t="s">
        <v>103</v>
      </c>
      <c r="C27" s="279"/>
      <c r="D27" s="279"/>
      <c r="E27" s="279"/>
      <c r="F27" s="279"/>
      <c r="G27" s="279"/>
      <c r="H27" s="279"/>
      <c r="I27" s="279"/>
      <c r="J27" s="279"/>
      <c r="K27" s="279"/>
    </row>
    <row r="28" spans="1:15" ht="22.2">
      <c r="B28" s="37"/>
      <c r="C28" s="38"/>
      <c r="D28" s="38"/>
      <c r="E28" s="38"/>
      <c r="F28" s="38"/>
      <c r="G28" s="38"/>
      <c r="H28" s="38"/>
      <c r="I28" s="38"/>
      <c r="J28" s="38"/>
      <c r="K28" s="38"/>
    </row>
    <row r="29" spans="1:15" ht="19.8">
      <c r="B29" s="99"/>
      <c r="C29" s="99"/>
      <c r="D29" s="100"/>
    </row>
    <row r="30" spans="1:15" ht="36.6" thickBot="1">
      <c r="A30" s="41" t="s">
        <v>98</v>
      </c>
      <c r="B30" s="121" t="s">
        <v>6</v>
      </c>
      <c r="C30" s="121" t="s">
        <v>7</v>
      </c>
      <c r="D30" s="122" t="s">
        <v>107</v>
      </c>
      <c r="E30" s="273" t="s">
        <v>44</v>
      </c>
      <c r="F30" s="274"/>
      <c r="G30" s="274"/>
      <c r="H30" s="274"/>
      <c r="I30" s="274"/>
      <c r="J30" s="275"/>
      <c r="K30" s="123" t="s">
        <v>28</v>
      </c>
      <c r="L30" s="41"/>
      <c r="M30" s="101" t="s">
        <v>81</v>
      </c>
    </row>
    <row r="31" spans="1:15" ht="51" customHeight="1" thickTop="1">
      <c r="A31" s="83"/>
      <c r="B31" s="112" t="s">
        <v>25</v>
      </c>
      <c r="C31" s="113"/>
      <c r="D31" s="114" t="s">
        <v>108</v>
      </c>
      <c r="E31" s="115"/>
      <c r="F31" s="116" t="s">
        <v>14</v>
      </c>
      <c r="G31" s="117"/>
      <c r="H31" s="116" t="s">
        <v>66</v>
      </c>
      <c r="I31" s="120" t="str">
        <f>IF(OR(ISNUMBER(E31), ISNUMBER(G31)), E31*G31, "")</f>
        <v/>
      </c>
      <c r="J31" s="118" t="s">
        <v>2</v>
      </c>
      <c r="K31" s="119"/>
      <c r="M31" s="102"/>
    </row>
    <row r="32" spans="1:15" ht="51" customHeight="1">
      <c r="A32" s="83"/>
      <c r="B32" s="112" t="s">
        <v>25</v>
      </c>
      <c r="C32" s="113"/>
      <c r="D32" s="114" t="s">
        <v>105</v>
      </c>
      <c r="E32" s="115"/>
      <c r="F32" s="116" t="s">
        <v>14</v>
      </c>
      <c r="G32" s="117"/>
      <c r="H32" s="116" t="s">
        <v>66</v>
      </c>
      <c r="I32" s="120" t="str">
        <f>IF(OR(ISNUMBER(E32), ISNUMBER(G32)), E32*G32, "")</f>
        <v/>
      </c>
      <c r="J32" s="118" t="s">
        <v>2</v>
      </c>
      <c r="K32" s="119"/>
      <c r="M32" s="102"/>
    </row>
    <row r="33" spans="1:13" ht="51" customHeight="1">
      <c r="A33" s="83"/>
      <c r="B33" s="112" t="s">
        <v>25</v>
      </c>
      <c r="C33" s="113"/>
      <c r="D33" s="114" t="s">
        <v>105</v>
      </c>
      <c r="E33" s="115"/>
      <c r="F33" s="116" t="s">
        <v>14</v>
      </c>
      <c r="G33" s="117"/>
      <c r="H33" s="116" t="s">
        <v>66</v>
      </c>
      <c r="I33" s="120" t="str">
        <f t="shared" ref="I33:I45" si="1">IF(OR(ISNUMBER(E33), ISNUMBER(G33)), E33*G33, "")</f>
        <v/>
      </c>
      <c r="J33" s="118" t="s">
        <v>2</v>
      </c>
      <c r="K33" s="119"/>
      <c r="M33" s="102"/>
    </row>
    <row r="34" spans="1:13" ht="51" customHeight="1">
      <c r="A34" s="83"/>
      <c r="B34" s="112" t="s">
        <v>25</v>
      </c>
      <c r="C34" s="113"/>
      <c r="D34" s="114" t="s">
        <v>105</v>
      </c>
      <c r="E34" s="115"/>
      <c r="F34" s="116" t="s">
        <v>14</v>
      </c>
      <c r="G34" s="117"/>
      <c r="H34" s="116" t="s">
        <v>66</v>
      </c>
      <c r="I34" s="120" t="str">
        <f t="shared" si="1"/>
        <v/>
      </c>
      <c r="J34" s="118" t="s">
        <v>2</v>
      </c>
      <c r="K34" s="119"/>
      <c r="M34" s="102"/>
    </row>
    <row r="35" spans="1:13" ht="51" customHeight="1">
      <c r="A35" s="83"/>
      <c r="B35" s="112" t="s">
        <v>25</v>
      </c>
      <c r="C35" s="113"/>
      <c r="D35" s="114" t="s">
        <v>105</v>
      </c>
      <c r="E35" s="115"/>
      <c r="F35" s="116" t="s">
        <v>14</v>
      </c>
      <c r="G35" s="117"/>
      <c r="H35" s="116" t="s">
        <v>66</v>
      </c>
      <c r="I35" s="120" t="str">
        <f t="shared" si="1"/>
        <v/>
      </c>
      <c r="J35" s="118" t="s">
        <v>2</v>
      </c>
      <c r="K35" s="119"/>
      <c r="M35" s="102"/>
    </row>
    <row r="36" spans="1:13" ht="51" customHeight="1">
      <c r="A36" s="83"/>
      <c r="B36" s="112" t="s">
        <v>25</v>
      </c>
      <c r="C36" s="113"/>
      <c r="D36" s="114" t="s">
        <v>105</v>
      </c>
      <c r="E36" s="115"/>
      <c r="F36" s="116" t="s">
        <v>14</v>
      </c>
      <c r="G36" s="117"/>
      <c r="H36" s="116" t="s">
        <v>66</v>
      </c>
      <c r="I36" s="120" t="str">
        <f t="shared" si="1"/>
        <v/>
      </c>
      <c r="J36" s="118" t="s">
        <v>2</v>
      </c>
      <c r="K36" s="119"/>
      <c r="M36" s="102"/>
    </row>
    <row r="37" spans="1:13" ht="51" customHeight="1">
      <c r="A37" s="83"/>
      <c r="B37" s="112" t="s">
        <v>25</v>
      </c>
      <c r="C37" s="113"/>
      <c r="D37" s="114" t="s">
        <v>105</v>
      </c>
      <c r="E37" s="115"/>
      <c r="F37" s="116" t="s">
        <v>14</v>
      </c>
      <c r="G37" s="117"/>
      <c r="H37" s="116" t="s">
        <v>66</v>
      </c>
      <c r="I37" s="120" t="str">
        <f t="shared" si="1"/>
        <v/>
      </c>
      <c r="J37" s="118" t="s">
        <v>2</v>
      </c>
      <c r="K37" s="119"/>
      <c r="M37" s="102"/>
    </row>
    <row r="38" spans="1:13" ht="51" customHeight="1">
      <c r="A38" s="83"/>
      <c r="B38" s="112" t="s">
        <v>25</v>
      </c>
      <c r="C38" s="113"/>
      <c r="D38" s="114" t="s">
        <v>105</v>
      </c>
      <c r="E38" s="115"/>
      <c r="F38" s="116" t="s">
        <v>14</v>
      </c>
      <c r="G38" s="117"/>
      <c r="H38" s="116" t="s">
        <v>66</v>
      </c>
      <c r="I38" s="120" t="str">
        <f t="shared" si="1"/>
        <v/>
      </c>
      <c r="J38" s="118" t="s">
        <v>2</v>
      </c>
      <c r="K38" s="119"/>
      <c r="M38" s="102"/>
    </row>
    <row r="39" spans="1:13" ht="51" customHeight="1">
      <c r="A39" s="83"/>
      <c r="B39" s="112" t="s">
        <v>25</v>
      </c>
      <c r="C39" s="113"/>
      <c r="D39" s="114" t="s">
        <v>105</v>
      </c>
      <c r="E39" s="115"/>
      <c r="F39" s="116" t="s">
        <v>14</v>
      </c>
      <c r="G39" s="117"/>
      <c r="H39" s="116" t="s">
        <v>66</v>
      </c>
      <c r="I39" s="120" t="str">
        <f t="shared" si="1"/>
        <v/>
      </c>
      <c r="J39" s="118" t="s">
        <v>2</v>
      </c>
      <c r="K39" s="119"/>
      <c r="M39" s="102"/>
    </row>
    <row r="40" spans="1:13" ht="51" customHeight="1">
      <c r="A40" s="83"/>
      <c r="B40" s="112" t="s">
        <v>25</v>
      </c>
      <c r="C40" s="113"/>
      <c r="D40" s="114" t="s">
        <v>105</v>
      </c>
      <c r="E40" s="115"/>
      <c r="F40" s="116" t="s">
        <v>14</v>
      </c>
      <c r="G40" s="117"/>
      <c r="H40" s="116" t="s">
        <v>66</v>
      </c>
      <c r="I40" s="120" t="str">
        <f t="shared" si="1"/>
        <v/>
      </c>
      <c r="J40" s="118" t="s">
        <v>2</v>
      </c>
      <c r="K40" s="119"/>
      <c r="M40" s="102"/>
    </row>
    <row r="41" spans="1:13" ht="51" customHeight="1">
      <c r="A41" s="83"/>
      <c r="B41" s="112" t="s">
        <v>25</v>
      </c>
      <c r="C41" s="113"/>
      <c r="D41" s="114" t="s">
        <v>105</v>
      </c>
      <c r="E41" s="115"/>
      <c r="F41" s="116" t="s">
        <v>14</v>
      </c>
      <c r="G41" s="117"/>
      <c r="H41" s="116" t="s">
        <v>66</v>
      </c>
      <c r="I41" s="120" t="str">
        <f t="shared" si="1"/>
        <v/>
      </c>
      <c r="J41" s="118" t="s">
        <v>2</v>
      </c>
      <c r="K41" s="119"/>
      <c r="M41" s="102"/>
    </row>
    <row r="42" spans="1:13" ht="51" customHeight="1">
      <c r="A42" s="83"/>
      <c r="B42" s="112" t="s">
        <v>25</v>
      </c>
      <c r="C42" s="113"/>
      <c r="D42" s="114" t="s">
        <v>105</v>
      </c>
      <c r="E42" s="115"/>
      <c r="F42" s="116" t="s">
        <v>14</v>
      </c>
      <c r="G42" s="117"/>
      <c r="H42" s="116" t="s">
        <v>66</v>
      </c>
      <c r="I42" s="120" t="str">
        <f t="shared" si="1"/>
        <v/>
      </c>
      <c r="J42" s="118" t="s">
        <v>2</v>
      </c>
      <c r="K42" s="119"/>
      <c r="M42" s="102"/>
    </row>
    <row r="43" spans="1:13" ht="51" customHeight="1">
      <c r="A43" s="83"/>
      <c r="B43" s="112" t="s">
        <v>25</v>
      </c>
      <c r="C43" s="113"/>
      <c r="D43" s="114" t="s">
        <v>105</v>
      </c>
      <c r="E43" s="115"/>
      <c r="F43" s="116" t="s">
        <v>14</v>
      </c>
      <c r="G43" s="117"/>
      <c r="H43" s="116" t="s">
        <v>66</v>
      </c>
      <c r="I43" s="120" t="str">
        <f t="shared" si="1"/>
        <v/>
      </c>
      <c r="J43" s="118" t="s">
        <v>2</v>
      </c>
      <c r="K43" s="119"/>
      <c r="M43" s="102"/>
    </row>
    <row r="44" spans="1:13" ht="51" customHeight="1">
      <c r="A44" s="83"/>
      <c r="B44" s="112" t="s">
        <v>25</v>
      </c>
      <c r="C44" s="113"/>
      <c r="D44" s="114" t="s">
        <v>105</v>
      </c>
      <c r="E44" s="115"/>
      <c r="F44" s="116" t="s">
        <v>14</v>
      </c>
      <c r="G44" s="117"/>
      <c r="H44" s="116" t="s">
        <v>66</v>
      </c>
      <c r="I44" s="120" t="str">
        <f t="shared" si="1"/>
        <v/>
      </c>
      <c r="J44" s="118" t="s">
        <v>2</v>
      </c>
      <c r="K44" s="119"/>
      <c r="M44" s="102"/>
    </row>
    <row r="45" spans="1:13" ht="51" customHeight="1">
      <c r="A45" s="83"/>
      <c r="B45" s="112" t="s">
        <v>25</v>
      </c>
      <c r="C45" s="113"/>
      <c r="D45" s="114" t="s">
        <v>105</v>
      </c>
      <c r="E45" s="115"/>
      <c r="F45" s="116" t="s">
        <v>14</v>
      </c>
      <c r="G45" s="117"/>
      <c r="H45" s="116" t="s">
        <v>66</v>
      </c>
      <c r="I45" s="120" t="str">
        <f t="shared" si="1"/>
        <v/>
      </c>
      <c r="J45" s="118" t="s">
        <v>2</v>
      </c>
      <c r="K45" s="119"/>
      <c r="M45" s="102"/>
    </row>
    <row r="46" spans="1:13" ht="46.2" customHeight="1">
      <c r="B46" s="84"/>
      <c r="C46" s="84"/>
      <c r="D46" s="39" t="s">
        <v>0</v>
      </c>
      <c r="E46" s="264" t="str">
        <f>IF(COUNT(I31:I45) = 0, "", SUM(I31:I45))</f>
        <v/>
      </c>
      <c r="F46" s="265"/>
      <c r="G46" s="265"/>
      <c r="H46" s="265"/>
      <c r="I46" s="265"/>
      <c r="J46" s="85" t="s">
        <v>31</v>
      </c>
      <c r="K46" s="86"/>
      <c r="M46" s="87"/>
    </row>
    <row r="47" spans="1:13" ht="22.2">
      <c r="C47" s="84"/>
      <c r="D47" s="92"/>
      <c r="E47" s="92"/>
      <c r="F47" s="93"/>
      <c r="G47" s="93"/>
      <c r="H47" s="93"/>
      <c r="I47" s="93"/>
      <c r="J47" s="93"/>
      <c r="K47" s="94"/>
    </row>
    <row r="48" spans="1:13" ht="23.25" customHeight="1">
      <c r="B48" s="269" t="s">
        <v>106</v>
      </c>
      <c r="C48" s="269"/>
      <c r="D48" s="269"/>
      <c r="E48" s="269"/>
      <c r="F48" s="269"/>
      <c r="G48" s="269"/>
      <c r="H48" s="269"/>
      <c r="I48" s="269"/>
      <c r="J48" s="269"/>
      <c r="K48" s="269"/>
      <c r="L48" s="269"/>
      <c r="M48" s="269"/>
    </row>
    <row r="49" spans="2:13" ht="42" customHeight="1">
      <c r="B49" s="269"/>
      <c r="C49" s="269"/>
      <c r="D49" s="269"/>
      <c r="E49" s="269"/>
      <c r="F49" s="269"/>
      <c r="G49" s="269"/>
      <c r="H49" s="269"/>
      <c r="I49" s="269"/>
      <c r="J49" s="269"/>
      <c r="K49" s="269"/>
      <c r="L49" s="269"/>
      <c r="M49" s="269"/>
    </row>
    <row r="50" spans="2:13" ht="33" customHeight="1">
      <c r="B50" s="95"/>
    </row>
    <row r="51" spans="2:13" ht="46.5" customHeight="1">
      <c r="C51" s="88"/>
      <c r="D51" s="96" t="s">
        <v>102</v>
      </c>
      <c r="E51" s="266" t="s">
        <v>26</v>
      </c>
      <c r="F51" s="266"/>
      <c r="G51" s="268"/>
      <c r="H51" s="268"/>
      <c r="I51" s="268"/>
      <c r="J51" s="268"/>
      <c r="K51" s="268"/>
      <c r="L51" s="268"/>
      <c r="M51" s="90" t="s">
        <v>31</v>
      </c>
    </row>
  </sheetData>
  <sheetProtection formatCells="0" selectLockedCells="1"/>
  <mergeCells count="15">
    <mergeCell ref="E1:K1"/>
    <mergeCell ref="B2:K2"/>
    <mergeCell ref="E5:J5"/>
    <mergeCell ref="E19:I19"/>
    <mergeCell ref="F20:I20"/>
    <mergeCell ref="E51:F51"/>
    <mergeCell ref="G51:L51"/>
    <mergeCell ref="B22:M23"/>
    <mergeCell ref="B48:M49"/>
    <mergeCell ref="E25:F25"/>
    <mergeCell ref="G25:L25"/>
    <mergeCell ref="E26:K26"/>
    <mergeCell ref="B27:K27"/>
    <mergeCell ref="E30:J30"/>
    <mergeCell ref="E46:I46"/>
  </mergeCells>
  <phoneticPr fontId="4"/>
  <printOptions horizontalCentered="1"/>
  <pageMargins left="0.31496062992125984" right="0.31496062992125984" top="0.35433070866141736" bottom="0.35433070866141736" header="0.31496062992125984" footer="0.31496062992125984"/>
  <pageSetup paperSize="9" scale="83" orientation="portrait" r:id="rId1"/>
  <headerFooter alignWithMargins="0"/>
  <rowBreaks count="1" manualBreakCount="1">
    <brk id="25" max="14"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61126-4FEE-41F5-8DA8-E915210F7204}">
  <sheetPr>
    <outlinePr summaryBelow="0" summaryRight="0"/>
    <pageSetUpPr autoPageBreaks="0" fitToPage="1"/>
  </sheetPr>
  <dimension ref="A1:S51"/>
  <sheetViews>
    <sheetView view="pageBreakPreview" zoomScaleNormal="100" zoomScaleSheetLayoutView="100" zoomScalePageLayoutView="55" workbookViewId="0">
      <selection activeCell="C41" sqref="C41"/>
    </sheetView>
  </sheetViews>
  <sheetFormatPr defaultColWidth="10" defaultRowHeight="19.2"/>
  <cols>
    <col min="1" max="1" width="4.59765625" style="36" bestFit="1" customWidth="1"/>
    <col min="2" max="2" width="15.59765625" style="36" customWidth="1"/>
    <col min="3" max="3" width="30" style="36" customWidth="1"/>
    <col min="4" max="4" width="10.59765625" style="36" customWidth="1"/>
    <col min="5" max="5" width="8.59765625" style="36" customWidth="1"/>
    <col min="6" max="7" width="4.5" style="36" customWidth="1"/>
    <col min="8" max="8" width="4.69921875" style="36" customWidth="1"/>
    <col min="9" max="9" width="3.19921875" style="36" customWidth="1"/>
    <col min="10" max="10" width="4.09765625" style="36" customWidth="1"/>
    <col min="11" max="11" width="8.3984375" style="36" customWidth="1"/>
    <col min="12" max="12" width="4" style="36" customWidth="1"/>
    <col min="13" max="13" width="8.59765625" style="36" customWidth="1"/>
    <col min="14" max="14" width="3.59765625" style="36" customWidth="1"/>
    <col min="15" max="245" width="10" style="36" customWidth="1"/>
    <col min="246" max="16384" width="10" style="36"/>
  </cols>
  <sheetData>
    <row r="1" spans="1:19" ht="22.2">
      <c r="B1" s="34" t="s">
        <v>114</v>
      </c>
      <c r="D1" s="97"/>
      <c r="E1" s="270"/>
      <c r="F1" s="270"/>
      <c r="G1" s="270"/>
      <c r="H1" s="270"/>
      <c r="I1" s="270"/>
      <c r="J1" s="270"/>
      <c r="K1" s="270"/>
      <c r="L1" s="270"/>
      <c r="M1" s="270"/>
      <c r="O1" s="35" t="s">
        <v>63</v>
      </c>
      <c r="S1" s="98"/>
    </row>
    <row r="2" spans="1:19" ht="47.25" customHeight="1">
      <c r="B2" s="271" t="s">
        <v>146</v>
      </c>
      <c r="C2" s="272"/>
      <c r="D2" s="272"/>
      <c r="E2" s="272"/>
      <c r="F2" s="272"/>
      <c r="G2" s="272"/>
      <c r="H2" s="272"/>
      <c r="I2" s="272"/>
      <c r="J2" s="272"/>
      <c r="K2" s="272"/>
      <c r="L2" s="272"/>
      <c r="M2" s="272"/>
    </row>
    <row r="3" spans="1:19" ht="16.5" customHeight="1">
      <c r="B3" s="37"/>
      <c r="C3" s="38"/>
      <c r="D3" s="38"/>
      <c r="E3" s="38"/>
      <c r="F3" s="38"/>
      <c r="G3" s="38"/>
      <c r="H3" s="38"/>
      <c r="I3" s="38"/>
      <c r="J3" s="38"/>
      <c r="K3" s="38"/>
      <c r="L3" s="38"/>
      <c r="M3" s="38"/>
    </row>
    <row r="4" spans="1:19" ht="19.8">
      <c r="B4" s="99"/>
      <c r="C4" s="99"/>
      <c r="D4" s="100"/>
    </row>
    <row r="5" spans="1:19" s="41" customFormat="1" ht="46.5" customHeight="1" thickBot="1">
      <c r="A5" s="41" t="s">
        <v>98</v>
      </c>
      <c r="B5" s="121" t="s">
        <v>6</v>
      </c>
      <c r="C5" s="121" t="s">
        <v>7</v>
      </c>
      <c r="D5" s="122" t="s">
        <v>100</v>
      </c>
      <c r="E5" s="276" t="s">
        <v>44</v>
      </c>
      <c r="F5" s="277"/>
      <c r="G5" s="277"/>
      <c r="H5" s="277"/>
      <c r="I5" s="277"/>
      <c r="J5" s="277"/>
      <c r="K5" s="277"/>
      <c r="L5" s="277"/>
      <c r="M5" s="123" t="s">
        <v>28</v>
      </c>
      <c r="O5" s="101" t="s">
        <v>81</v>
      </c>
    </row>
    <row r="6" spans="1:19" ht="49.8" customHeight="1" thickTop="1">
      <c r="A6" s="83" t="s">
        <v>99</v>
      </c>
      <c r="B6" s="124" t="s">
        <v>97</v>
      </c>
      <c r="C6" s="132" t="s">
        <v>139</v>
      </c>
      <c r="D6" s="196" t="s">
        <v>145</v>
      </c>
      <c r="E6" s="126">
        <v>7000</v>
      </c>
      <c r="F6" s="127" t="s">
        <v>14</v>
      </c>
      <c r="G6" s="128">
        <v>3</v>
      </c>
      <c r="H6" s="127" t="s">
        <v>67</v>
      </c>
      <c r="I6" s="128">
        <v>1</v>
      </c>
      <c r="J6" s="127" t="s">
        <v>66</v>
      </c>
      <c r="K6" s="129">
        <f>E6*I6*G6</f>
        <v>21000</v>
      </c>
      <c r="L6" s="130" t="s">
        <v>2</v>
      </c>
      <c r="M6" s="131" t="s">
        <v>110</v>
      </c>
      <c r="O6" s="102"/>
    </row>
    <row r="7" spans="1:19" ht="51" customHeight="1">
      <c r="A7" s="83">
        <v>1</v>
      </c>
      <c r="B7" s="103" t="s">
        <v>25</v>
      </c>
      <c r="C7" s="171"/>
      <c r="D7" s="170"/>
      <c r="E7" s="106"/>
      <c r="F7" s="107" t="s">
        <v>14</v>
      </c>
      <c r="G7" s="108"/>
      <c r="H7" s="107" t="s">
        <v>67</v>
      </c>
      <c r="I7" s="108"/>
      <c r="J7" s="107" t="s">
        <v>66</v>
      </c>
      <c r="K7" s="109" t="str">
        <f t="shared" ref="K7:K18" si="0">IF(AND(ISNUMBER(E7), ISNUMBER(I7), ISNUMBER(G7)), E7*I7*G7, "")</f>
        <v/>
      </c>
      <c r="L7" s="110" t="s">
        <v>2</v>
      </c>
      <c r="M7" s="111"/>
      <c r="O7" s="102"/>
    </row>
    <row r="8" spans="1:19" ht="51" customHeight="1">
      <c r="A8" s="83">
        <v>2</v>
      </c>
      <c r="B8" s="112" t="s">
        <v>25</v>
      </c>
      <c r="C8" s="113"/>
      <c r="D8" s="170"/>
      <c r="E8" s="115"/>
      <c r="F8" s="116" t="s">
        <v>14</v>
      </c>
      <c r="G8" s="117"/>
      <c r="H8" s="116" t="s">
        <v>67</v>
      </c>
      <c r="I8" s="117"/>
      <c r="J8" s="116" t="s">
        <v>66</v>
      </c>
      <c r="K8" s="109" t="str">
        <f t="shared" si="0"/>
        <v/>
      </c>
      <c r="L8" s="118" t="s">
        <v>2</v>
      </c>
      <c r="M8" s="119"/>
      <c r="O8" s="102"/>
    </row>
    <row r="9" spans="1:19" ht="51" customHeight="1">
      <c r="A9" s="83">
        <v>3</v>
      </c>
      <c r="B9" s="112" t="s">
        <v>25</v>
      </c>
      <c r="C9" s="113"/>
      <c r="D9" s="170"/>
      <c r="E9" s="115"/>
      <c r="F9" s="116" t="s">
        <v>14</v>
      </c>
      <c r="G9" s="117"/>
      <c r="H9" s="116" t="s">
        <v>67</v>
      </c>
      <c r="I9" s="117"/>
      <c r="J9" s="116" t="s">
        <v>66</v>
      </c>
      <c r="K9" s="109" t="str">
        <f t="shared" si="0"/>
        <v/>
      </c>
      <c r="L9" s="118" t="s">
        <v>2</v>
      </c>
      <c r="M9" s="119"/>
      <c r="O9" s="102"/>
    </row>
    <row r="10" spans="1:19" ht="51" customHeight="1">
      <c r="A10" s="83">
        <v>4</v>
      </c>
      <c r="B10" s="112" t="s">
        <v>25</v>
      </c>
      <c r="C10" s="113"/>
      <c r="D10" s="170"/>
      <c r="E10" s="115"/>
      <c r="F10" s="116" t="s">
        <v>14</v>
      </c>
      <c r="G10" s="117"/>
      <c r="H10" s="116" t="s">
        <v>67</v>
      </c>
      <c r="I10" s="117"/>
      <c r="J10" s="116" t="s">
        <v>66</v>
      </c>
      <c r="K10" s="109" t="str">
        <f t="shared" si="0"/>
        <v/>
      </c>
      <c r="L10" s="118" t="s">
        <v>2</v>
      </c>
      <c r="M10" s="119"/>
      <c r="O10" s="102"/>
    </row>
    <row r="11" spans="1:19" ht="51" customHeight="1">
      <c r="A11" s="83">
        <v>5</v>
      </c>
      <c r="B11" s="112" t="s">
        <v>25</v>
      </c>
      <c r="C11" s="113"/>
      <c r="D11" s="170"/>
      <c r="E11" s="115"/>
      <c r="F11" s="116" t="s">
        <v>14</v>
      </c>
      <c r="G11" s="117"/>
      <c r="H11" s="116" t="s">
        <v>67</v>
      </c>
      <c r="I11" s="117"/>
      <c r="J11" s="116" t="s">
        <v>66</v>
      </c>
      <c r="K11" s="109" t="str">
        <f t="shared" si="0"/>
        <v/>
      </c>
      <c r="L11" s="118" t="s">
        <v>2</v>
      </c>
      <c r="M11" s="119"/>
      <c r="O11" s="102"/>
    </row>
    <row r="12" spans="1:19" ht="51" customHeight="1">
      <c r="A12" s="83">
        <v>6</v>
      </c>
      <c r="B12" s="112" t="s">
        <v>25</v>
      </c>
      <c r="C12" s="113"/>
      <c r="D12" s="170"/>
      <c r="E12" s="115"/>
      <c r="F12" s="116" t="s">
        <v>14</v>
      </c>
      <c r="G12" s="117"/>
      <c r="H12" s="116" t="s">
        <v>67</v>
      </c>
      <c r="I12" s="117"/>
      <c r="J12" s="116" t="s">
        <v>66</v>
      </c>
      <c r="K12" s="109" t="str">
        <f t="shared" si="0"/>
        <v/>
      </c>
      <c r="L12" s="118" t="s">
        <v>2</v>
      </c>
      <c r="M12" s="119"/>
      <c r="O12" s="102"/>
    </row>
    <row r="13" spans="1:19" ht="51" customHeight="1">
      <c r="A13" s="83">
        <v>7</v>
      </c>
      <c r="B13" s="112" t="s">
        <v>25</v>
      </c>
      <c r="C13" s="113"/>
      <c r="D13" s="170"/>
      <c r="E13" s="115"/>
      <c r="F13" s="116" t="s">
        <v>14</v>
      </c>
      <c r="G13" s="117"/>
      <c r="H13" s="116" t="s">
        <v>67</v>
      </c>
      <c r="I13" s="117"/>
      <c r="J13" s="116" t="s">
        <v>66</v>
      </c>
      <c r="K13" s="109" t="str">
        <f t="shared" si="0"/>
        <v/>
      </c>
      <c r="L13" s="118" t="s">
        <v>2</v>
      </c>
      <c r="M13" s="119"/>
      <c r="O13" s="102"/>
    </row>
    <row r="14" spans="1:19" ht="51" customHeight="1">
      <c r="A14" s="83">
        <v>8</v>
      </c>
      <c r="B14" s="112" t="s">
        <v>25</v>
      </c>
      <c r="C14" s="113"/>
      <c r="D14" s="170"/>
      <c r="E14" s="115"/>
      <c r="F14" s="116" t="s">
        <v>14</v>
      </c>
      <c r="G14" s="117"/>
      <c r="H14" s="116" t="s">
        <v>67</v>
      </c>
      <c r="I14" s="117"/>
      <c r="J14" s="116" t="s">
        <v>66</v>
      </c>
      <c r="K14" s="109" t="str">
        <f t="shared" si="0"/>
        <v/>
      </c>
      <c r="L14" s="118" t="s">
        <v>2</v>
      </c>
      <c r="M14" s="119"/>
      <c r="O14" s="102"/>
    </row>
    <row r="15" spans="1:19" ht="51" customHeight="1">
      <c r="A15" s="83">
        <v>9</v>
      </c>
      <c r="B15" s="112" t="s">
        <v>25</v>
      </c>
      <c r="C15" s="113"/>
      <c r="D15" s="170"/>
      <c r="E15" s="115"/>
      <c r="F15" s="116" t="s">
        <v>14</v>
      </c>
      <c r="G15" s="117"/>
      <c r="H15" s="116" t="s">
        <v>67</v>
      </c>
      <c r="I15" s="117"/>
      <c r="J15" s="116" t="s">
        <v>66</v>
      </c>
      <c r="K15" s="109" t="str">
        <f t="shared" si="0"/>
        <v/>
      </c>
      <c r="L15" s="118" t="s">
        <v>2</v>
      </c>
      <c r="M15" s="119"/>
      <c r="O15" s="102"/>
    </row>
    <row r="16" spans="1:19" ht="51" customHeight="1">
      <c r="A16" s="83">
        <v>10</v>
      </c>
      <c r="B16" s="112" t="s">
        <v>25</v>
      </c>
      <c r="C16" s="113"/>
      <c r="D16" s="170"/>
      <c r="E16" s="115"/>
      <c r="F16" s="116" t="s">
        <v>14</v>
      </c>
      <c r="G16" s="117"/>
      <c r="H16" s="116" t="s">
        <v>67</v>
      </c>
      <c r="I16" s="117"/>
      <c r="J16" s="116" t="s">
        <v>66</v>
      </c>
      <c r="K16" s="109" t="str">
        <f t="shared" si="0"/>
        <v/>
      </c>
      <c r="L16" s="118" t="s">
        <v>2</v>
      </c>
      <c r="M16" s="119"/>
      <c r="O16" s="102"/>
    </row>
    <row r="17" spans="1:15" ht="51" customHeight="1">
      <c r="A17" s="83">
        <v>11</v>
      </c>
      <c r="B17" s="112" t="s">
        <v>25</v>
      </c>
      <c r="C17" s="113"/>
      <c r="D17" s="170"/>
      <c r="E17" s="115"/>
      <c r="F17" s="116" t="s">
        <v>14</v>
      </c>
      <c r="G17" s="117"/>
      <c r="H17" s="116" t="s">
        <v>67</v>
      </c>
      <c r="I17" s="117"/>
      <c r="J17" s="116" t="s">
        <v>66</v>
      </c>
      <c r="K17" s="109" t="str">
        <f t="shared" si="0"/>
        <v/>
      </c>
      <c r="L17" s="118" t="s">
        <v>2</v>
      </c>
      <c r="M17" s="119"/>
      <c r="O17" s="102"/>
    </row>
    <row r="18" spans="1:15" ht="51" customHeight="1">
      <c r="A18" s="83">
        <v>12</v>
      </c>
      <c r="B18" s="112" t="s">
        <v>25</v>
      </c>
      <c r="C18" s="113"/>
      <c r="D18" s="170"/>
      <c r="E18" s="115"/>
      <c r="F18" s="116" t="s">
        <v>14</v>
      </c>
      <c r="G18" s="117"/>
      <c r="H18" s="116" t="s">
        <v>67</v>
      </c>
      <c r="I18" s="117"/>
      <c r="J18" s="116" t="s">
        <v>66</v>
      </c>
      <c r="K18" s="109" t="str">
        <f t="shared" si="0"/>
        <v/>
      </c>
      <c r="L18" s="118" t="s">
        <v>2</v>
      </c>
      <c r="M18" s="119"/>
      <c r="O18" s="102"/>
    </row>
    <row r="19" spans="1:15" ht="46.2" customHeight="1">
      <c r="B19" s="84"/>
      <c r="C19" s="84"/>
      <c r="D19" s="39" t="s">
        <v>0</v>
      </c>
      <c r="E19" s="264" t="str">
        <f>IF(COUNT(K7:K18) = 0, "", SUM(K7:K18))</f>
        <v/>
      </c>
      <c r="F19" s="265"/>
      <c r="G19" s="265"/>
      <c r="H19" s="265"/>
      <c r="I19" s="265"/>
      <c r="J19" s="265"/>
      <c r="K19" s="265"/>
      <c r="L19" s="85" t="s">
        <v>31</v>
      </c>
      <c r="M19" s="86"/>
      <c r="O19" s="87"/>
    </row>
    <row r="20" spans="1:15" ht="46.2" customHeight="1">
      <c r="C20" s="88"/>
      <c r="D20" s="39" t="s">
        <v>1</v>
      </c>
      <c r="E20" s="89" t="s">
        <v>15</v>
      </c>
      <c r="F20" s="264" t="str">
        <f>IF(AND(ISNUMBER(E19), ISNUMBER(E46)), E19+E46,IFERROR(E19, ""))</f>
        <v/>
      </c>
      <c r="G20" s="265"/>
      <c r="H20" s="265"/>
      <c r="I20" s="265"/>
      <c r="J20" s="265"/>
      <c r="K20" s="265"/>
      <c r="L20" s="90" t="s">
        <v>31</v>
      </c>
      <c r="O20" s="91"/>
    </row>
    <row r="21" spans="1:15" ht="15" customHeight="1">
      <c r="C21" s="84"/>
      <c r="D21" s="92"/>
      <c r="E21" s="92"/>
      <c r="F21" s="93"/>
      <c r="G21" s="93"/>
      <c r="H21" s="93"/>
      <c r="I21" s="93"/>
      <c r="J21" s="93"/>
      <c r="K21" s="93"/>
      <c r="L21" s="93"/>
      <c r="M21" s="94"/>
    </row>
    <row r="22" spans="1:15" ht="23.25" customHeight="1">
      <c r="B22" s="269" t="s">
        <v>106</v>
      </c>
      <c r="C22" s="269"/>
      <c r="D22" s="269"/>
      <c r="E22" s="269"/>
      <c r="F22" s="269"/>
      <c r="G22" s="269"/>
      <c r="H22" s="269"/>
      <c r="I22" s="269"/>
      <c r="J22" s="269"/>
      <c r="K22" s="269"/>
      <c r="L22" s="269"/>
      <c r="M22" s="269"/>
      <c r="N22" s="269"/>
      <c r="O22" s="269"/>
    </row>
    <row r="23" spans="1:15" ht="42" customHeight="1">
      <c r="B23" s="269"/>
      <c r="C23" s="269"/>
      <c r="D23" s="269"/>
      <c r="E23" s="269"/>
      <c r="F23" s="269"/>
      <c r="G23" s="269"/>
      <c r="H23" s="269"/>
      <c r="I23" s="269"/>
      <c r="J23" s="269"/>
      <c r="K23" s="269"/>
      <c r="L23" s="269"/>
      <c r="M23" s="269"/>
      <c r="N23" s="269"/>
      <c r="O23" s="269"/>
    </row>
    <row r="24" spans="1:15" ht="33" customHeight="1">
      <c r="B24" s="95"/>
    </row>
    <row r="25" spans="1:15" ht="46.5" customHeight="1">
      <c r="C25" s="88"/>
      <c r="D25" s="96" t="s">
        <v>102</v>
      </c>
      <c r="E25" s="266" t="s">
        <v>26</v>
      </c>
      <c r="F25" s="266"/>
      <c r="G25" s="267"/>
      <c r="H25" s="268"/>
      <c r="I25" s="268"/>
      <c r="J25" s="268"/>
      <c r="K25" s="268"/>
      <c r="L25" s="268"/>
      <c r="M25" s="268"/>
      <c r="N25" s="268"/>
      <c r="O25" s="90" t="s">
        <v>31</v>
      </c>
    </row>
    <row r="26" spans="1:15" ht="22.2">
      <c r="B26" s="34" t="s">
        <v>114</v>
      </c>
      <c r="D26" s="97"/>
      <c r="E26" s="270"/>
      <c r="F26" s="270"/>
      <c r="G26" s="270"/>
      <c r="H26" s="270"/>
      <c r="I26" s="270"/>
      <c r="J26" s="270"/>
      <c r="K26" s="270"/>
      <c r="L26" s="270"/>
      <c r="M26" s="270"/>
      <c r="O26" s="35" t="s">
        <v>101</v>
      </c>
    </row>
    <row r="27" spans="1:15" ht="46.95" customHeight="1">
      <c r="B27" s="278" t="s">
        <v>137</v>
      </c>
      <c r="C27" s="279"/>
      <c r="D27" s="279"/>
      <c r="E27" s="279"/>
      <c r="F27" s="279"/>
      <c r="G27" s="279"/>
      <c r="H27" s="279"/>
      <c r="I27" s="279"/>
      <c r="J27" s="279"/>
      <c r="K27" s="279"/>
      <c r="L27" s="279"/>
      <c r="M27" s="279"/>
    </row>
    <row r="28" spans="1:15" ht="22.2">
      <c r="B28" s="37"/>
      <c r="C28" s="38"/>
      <c r="D28" s="38"/>
      <c r="E28" s="38"/>
      <c r="F28" s="38"/>
      <c r="G28" s="38"/>
      <c r="H28" s="38"/>
      <c r="I28" s="38"/>
      <c r="J28" s="38"/>
      <c r="K28" s="38"/>
      <c r="L28" s="38"/>
      <c r="M28" s="38"/>
    </row>
    <row r="29" spans="1:15" ht="19.8">
      <c r="B29" s="99"/>
      <c r="C29" s="99"/>
      <c r="D29" s="100"/>
    </row>
    <row r="30" spans="1:15" ht="36.6" thickBot="1">
      <c r="A30" s="41" t="s">
        <v>98</v>
      </c>
      <c r="B30" s="121" t="s">
        <v>6</v>
      </c>
      <c r="C30" s="121" t="s">
        <v>7</v>
      </c>
      <c r="D30" s="122" t="s">
        <v>100</v>
      </c>
      <c r="E30" s="273" t="s">
        <v>44</v>
      </c>
      <c r="F30" s="274"/>
      <c r="G30" s="274"/>
      <c r="H30" s="274"/>
      <c r="I30" s="274"/>
      <c r="J30" s="274"/>
      <c r="K30" s="274"/>
      <c r="L30" s="275"/>
      <c r="M30" s="123" t="s">
        <v>28</v>
      </c>
      <c r="N30" s="41"/>
      <c r="O30" s="101" t="s">
        <v>81</v>
      </c>
    </row>
    <row r="31" spans="1:15" ht="51" customHeight="1" thickTop="1">
      <c r="A31" s="83"/>
      <c r="B31" s="112" t="s">
        <v>25</v>
      </c>
      <c r="C31" s="113"/>
      <c r="D31" s="170"/>
      <c r="E31" s="115"/>
      <c r="F31" s="116" t="s">
        <v>14</v>
      </c>
      <c r="G31" s="117"/>
      <c r="H31" s="116" t="s">
        <v>67</v>
      </c>
      <c r="I31" s="117"/>
      <c r="J31" s="116" t="s">
        <v>66</v>
      </c>
      <c r="K31" s="120" t="str">
        <f t="shared" ref="K31:K45" si="1">IF(AND(ISNUMBER(E31), ISNUMBER(I31), ISNUMBER(G31)), E31*I31*G31, "")</f>
        <v/>
      </c>
      <c r="L31" s="118" t="s">
        <v>2</v>
      </c>
      <c r="M31" s="119"/>
      <c r="O31" s="102"/>
    </row>
    <row r="32" spans="1:15" ht="51" customHeight="1">
      <c r="A32" s="83"/>
      <c r="B32" s="112" t="s">
        <v>25</v>
      </c>
      <c r="C32" s="113"/>
      <c r="D32" s="170"/>
      <c r="E32" s="115"/>
      <c r="F32" s="116" t="s">
        <v>14</v>
      </c>
      <c r="G32" s="117"/>
      <c r="H32" s="116" t="s">
        <v>67</v>
      </c>
      <c r="I32" s="117"/>
      <c r="J32" s="116" t="s">
        <v>66</v>
      </c>
      <c r="K32" s="109" t="str">
        <f t="shared" si="1"/>
        <v/>
      </c>
      <c r="L32" s="118" t="s">
        <v>2</v>
      </c>
      <c r="M32" s="119"/>
      <c r="O32" s="102"/>
    </row>
    <row r="33" spans="1:15" ht="51" customHeight="1">
      <c r="A33" s="83"/>
      <c r="B33" s="112" t="s">
        <v>25</v>
      </c>
      <c r="C33" s="113"/>
      <c r="D33" s="170"/>
      <c r="E33" s="115"/>
      <c r="F33" s="116" t="s">
        <v>14</v>
      </c>
      <c r="G33" s="117"/>
      <c r="H33" s="116" t="s">
        <v>67</v>
      </c>
      <c r="I33" s="117"/>
      <c r="J33" s="116" t="s">
        <v>66</v>
      </c>
      <c r="K33" s="109" t="str">
        <f t="shared" si="1"/>
        <v/>
      </c>
      <c r="L33" s="118" t="s">
        <v>2</v>
      </c>
      <c r="M33" s="119"/>
      <c r="O33" s="102"/>
    </row>
    <row r="34" spans="1:15" ht="51" customHeight="1">
      <c r="A34" s="83"/>
      <c r="B34" s="112" t="s">
        <v>25</v>
      </c>
      <c r="C34" s="113"/>
      <c r="D34" s="170"/>
      <c r="E34" s="115"/>
      <c r="F34" s="116" t="s">
        <v>14</v>
      </c>
      <c r="G34" s="117"/>
      <c r="H34" s="116" t="s">
        <v>67</v>
      </c>
      <c r="I34" s="117"/>
      <c r="J34" s="116" t="s">
        <v>66</v>
      </c>
      <c r="K34" s="109" t="str">
        <f t="shared" si="1"/>
        <v/>
      </c>
      <c r="L34" s="118" t="s">
        <v>2</v>
      </c>
      <c r="M34" s="119"/>
      <c r="O34" s="102"/>
    </row>
    <row r="35" spans="1:15" ht="51" customHeight="1">
      <c r="A35" s="83"/>
      <c r="B35" s="112" t="s">
        <v>25</v>
      </c>
      <c r="C35" s="113"/>
      <c r="D35" s="170"/>
      <c r="E35" s="115"/>
      <c r="F35" s="116" t="s">
        <v>14</v>
      </c>
      <c r="G35" s="117"/>
      <c r="H35" s="116" t="s">
        <v>67</v>
      </c>
      <c r="I35" s="117"/>
      <c r="J35" s="116" t="s">
        <v>66</v>
      </c>
      <c r="K35" s="109" t="str">
        <f t="shared" si="1"/>
        <v/>
      </c>
      <c r="L35" s="118" t="s">
        <v>2</v>
      </c>
      <c r="M35" s="119"/>
      <c r="O35" s="102"/>
    </row>
    <row r="36" spans="1:15" ht="51" customHeight="1">
      <c r="A36" s="83"/>
      <c r="B36" s="112" t="s">
        <v>25</v>
      </c>
      <c r="C36" s="113"/>
      <c r="D36" s="170"/>
      <c r="E36" s="115"/>
      <c r="F36" s="116" t="s">
        <v>14</v>
      </c>
      <c r="G36" s="117"/>
      <c r="H36" s="116" t="s">
        <v>67</v>
      </c>
      <c r="I36" s="117"/>
      <c r="J36" s="116" t="s">
        <v>66</v>
      </c>
      <c r="K36" s="109" t="str">
        <f t="shared" si="1"/>
        <v/>
      </c>
      <c r="L36" s="118" t="s">
        <v>2</v>
      </c>
      <c r="M36" s="119"/>
      <c r="O36" s="102"/>
    </row>
    <row r="37" spans="1:15" ht="51" customHeight="1">
      <c r="A37" s="83"/>
      <c r="B37" s="112" t="s">
        <v>25</v>
      </c>
      <c r="C37" s="113"/>
      <c r="D37" s="170"/>
      <c r="E37" s="115"/>
      <c r="F37" s="116" t="s">
        <v>14</v>
      </c>
      <c r="G37" s="117"/>
      <c r="H37" s="116" t="s">
        <v>67</v>
      </c>
      <c r="I37" s="117"/>
      <c r="J37" s="116" t="s">
        <v>66</v>
      </c>
      <c r="K37" s="109" t="str">
        <f t="shared" si="1"/>
        <v/>
      </c>
      <c r="L37" s="118" t="s">
        <v>2</v>
      </c>
      <c r="M37" s="119"/>
      <c r="O37" s="102"/>
    </row>
    <row r="38" spans="1:15" ht="51" customHeight="1">
      <c r="A38" s="83"/>
      <c r="B38" s="112" t="s">
        <v>25</v>
      </c>
      <c r="C38" s="113"/>
      <c r="D38" s="170"/>
      <c r="E38" s="115"/>
      <c r="F38" s="116" t="s">
        <v>14</v>
      </c>
      <c r="G38" s="117"/>
      <c r="H38" s="116" t="s">
        <v>67</v>
      </c>
      <c r="I38" s="117"/>
      <c r="J38" s="116" t="s">
        <v>66</v>
      </c>
      <c r="K38" s="109" t="str">
        <f t="shared" si="1"/>
        <v/>
      </c>
      <c r="L38" s="118" t="s">
        <v>2</v>
      </c>
      <c r="M38" s="119"/>
      <c r="O38" s="102"/>
    </row>
    <row r="39" spans="1:15" ht="51" customHeight="1">
      <c r="A39" s="83"/>
      <c r="B39" s="112" t="s">
        <v>25</v>
      </c>
      <c r="C39" s="113"/>
      <c r="D39" s="170"/>
      <c r="E39" s="115"/>
      <c r="F39" s="116" t="s">
        <v>14</v>
      </c>
      <c r="G39" s="117"/>
      <c r="H39" s="116" t="s">
        <v>67</v>
      </c>
      <c r="I39" s="117"/>
      <c r="J39" s="116" t="s">
        <v>66</v>
      </c>
      <c r="K39" s="109" t="str">
        <f t="shared" si="1"/>
        <v/>
      </c>
      <c r="L39" s="118" t="s">
        <v>2</v>
      </c>
      <c r="M39" s="119"/>
      <c r="O39" s="102"/>
    </row>
    <row r="40" spans="1:15" ht="51" customHeight="1">
      <c r="A40" s="83"/>
      <c r="B40" s="112" t="s">
        <v>25</v>
      </c>
      <c r="C40" s="113"/>
      <c r="D40" s="170"/>
      <c r="E40" s="115"/>
      <c r="F40" s="116" t="s">
        <v>14</v>
      </c>
      <c r="G40" s="117"/>
      <c r="H40" s="116" t="s">
        <v>67</v>
      </c>
      <c r="I40" s="117"/>
      <c r="J40" s="116" t="s">
        <v>66</v>
      </c>
      <c r="K40" s="109" t="str">
        <f t="shared" si="1"/>
        <v/>
      </c>
      <c r="L40" s="118" t="s">
        <v>2</v>
      </c>
      <c r="M40" s="119"/>
      <c r="O40" s="102"/>
    </row>
    <row r="41" spans="1:15" ht="51" customHeight="1">
      <c r="A41" s="83"/>
      <c r="B41" s="112" t="s">
        <v>25</v>
      </c>
      <c r="C41" s="113"/>
      <c r="D41" s="170"/>
      <c r="E41" s="115"/>
      <c r="F41" s="116" t="s">
        <v>14</v>
      </c>
      <c r="G41" s="117"/>
      <c r="H41" s="116" t="s">
        <v>67</v>
      </c>
      <c r="I41" s="117"/>
      <c r="J41" s="116" t="s">
        <v>66</v>
      </c>
      <c r="K41" s="109" t="str">
        <f t="shared" si="1"/>
        <v/>
      </c>
      <c r="L41" s="118" t="s">
        <v>2</v>
      </c>
      <c r="M41" s="119"/>
      <c r="O41" s="102"/>
    </row>
    <row r="42" spans="1:15" ht="51" customHeight="1">
      <c r="A42" s="83"/>
      <c r="B42" s="112" t="s">
        <v>25</v>
      </c>
      <c r="C42" s="113"/>
      <c r="D42" s="170"/>
      <c r="E42" s="115"/>
      <c r="F42" s="116" t="s">
        <v>14</v>
      </c>
      <c r="G42" s="117"/>
      <c r="H42" s="116" t="s">
        <v>67</v>
      </c>
      <c r="I42" s="117"/>
      <c r="J42" s="116" t="s">
        <v>66</v>
      </c>
      <c r="K42" s="109" t="str">
        <f t="shared" si="1"/>
        <v/>
      </c>
      <c r="L42" s="118" t="s">
        <v>2</v>
      </c>
      <c r="M42" s="119"/>
      <c r="O42" s="102"/>
    </row>
    <row r="43" spans="1:15" ht="51" customHeight="1">
      <c r="A43" s="83"/>
      <c r="B43" s="112" t="s">
        <v>25</v>
      </c>
      <c r="C43" s="113"/>
      <c r="D43" s="170"/>
      <c r="E43" s="115"/>
      <c r="F43" s="116" t="s">
        <v>14</v>
      </c>
      <c r="G43" s="117"/>
      <c r="H43" s="116" t="s">
        <v>67</v>
      </c>
      <c r="I43" s="117"/>
      <c r="J43" s="116" t="s">
        <v>66</v>
      </c>
      <c r="K43" s="109" t="str">
        <f t="shared" si="1"/>
        <v/>
      </c>
      <c r="L43" s="118" t="s">
        <v>2</v>
      </c>
      <c r="M43" s="119"/>
      <c r="O43" s="102"/>
    </row>
    <row r="44" spans="1:15" ht="51" customHeight="1">
      <c r="A44" s="83"/>
      <c r="B44" s="112" t="s">
        <v>25</v>
      </c>
      <c r="C44" s="113"/>
      <c r="D44" s="170"/>
      <c r="E44" s="115"/>
      <c r="F44" s="116" t="s">
        <v>14</v>
      </c>
      <c r="G44" s="117"/>
      <c r="H44" s="116" t="s">
        <v>67</v>
      </c>
      <c r="I44" s="117"/>
      <c r="J44" s="116" t="s">
        <v>66</v>
      </c>
      <c r="K44" s="109" t="str">
        <f t="shared" si="1"/>
        <v/>
      </c>
      <c r="L44" s="118" t="s">
        <v>2</v>
      </c>
      <c r="M44" s="119"/>
      <c r="O44" s="102"/>
    </row>
    <row r="45" spans="1:15" ht="51" customHeight="1">
      <c r="A45" s="83"/>
      <c r="B45" s="112" t="s">
        <v>25</v>
      </c>
      <c r="C45" s="113"/>
      <c r="D45" s="170"/>
      <c r="E45" s="115"/>
      <c r="F45" s="116" t="s">
        <v>14</v>
      </c>
      <c r="G45" s="117"/>
      <c r="H45" s="116" t="s">
        <v>67</v>
      </c>
      <c r="I45" s="117"/>
      <c r="J45" s="116" t="s">
        <v>66</v>
      </c>
      <c r="K45" s="109" t="str">
        <f t="shared" si="1"/>
        <v/>
      </c>
      <c r="L45" s="118" t="s">
        <v>2</v>
      </c>
      <c r="M45" s="119"/>
      <c r="O45" s="102"/>
    </row>
    <row r="46" spans="1:15" ht="46.2" customHeight="1">
      <c r="B46" s="84"/>
      <c r="C46" s="84"/>
      <c r="D46" s="39" t="s">
        <v>0</v>
      </c>
      <c r="E46" s="264" t="str">
        <f>IF(COUNT(K31:K45) = 0, "", SUM(K31:K45))</f>
        <v/>
      </c>
      <c r="F46" s="265"/>
      <c r="G46" s="265"/>
      <c r="H46" s="265"/>
      <c r="I46" s="265"/>
      <c r="J46" s="265"/>
      <c r="K46" s="265"/>
      <c r="L46" s="85" t="s">
        <v>31</v>
      </c>
      <c r="M46" s="86"/>
      <c r="O46" s="87"/>
    </row>
    <row r="47" spans="1:15" ht="22.2">
      <c r="C47" s="84"/>
      <c r="D47" s="92"/>
      <c r="E47" s="92"/>
      <c r="F47" s="93"/>
      <c r="G47" s="93"/>
      <c r="H47" s="93"/>
      <c r="I47" s="93"/>
      <c r="J47" s="93"/>
      <c r="K47" s="93"/>
      <c r="L47" s="93"/>
      <c r="M47" s="94"/>
    </row>
    <row r="48" spans="1:15" ht="23.25" customHeight="1">
      <c r="B48" s="269" t="s">
        <v>106</v>
      </c>
      <c r="C48" s="269"/>
      <c r="D48" s="269"/>
      <c r="E48" s="269"/>
      <c r="F48" s="269"/>
      <c r="G48" s="269"/>
      <c r="H48" s="269"/>
      <c r="I48" s="269"/>
      <c r="J48" s="269"/>
      <c r="K48" s="269"/>
      <c r="L48" s="269"/>
      <c r="M48" s="269"/>
      <c r="N48" s="269"/>
      <c r="O48" s="269"/>
    </row>
    <row r="49" spans="2:15" ht="42" customHeight="1">
      <c r="B49" s="269"/>
      <c r="C49" s="269"/>
      <c r="D49" s="269"/>
      <c r="E49" s="269"/>
      <c r="F49" s="269"/>
      <c r="G49" s="269"/>
      <c r="H49" s="269"/>
      <c r="I49" s="269"/>
      <c r="J49" s="269"/>
      <c r="K49" s="269"/>
      <c r="L49" s="269"/>
      <c r="M49" s="269"/>
      <c r="N49" s="269"/>
      <c r="O49" s="269"/>
    </row>
    <row r="50" spans="2:15" ht="33" customHeight="1">
      <c r="B50" s="95"/>
    </row>
    <row r="51" spans="2:15" ht="46.5" customHeight="1">
      <c r="C51" s="88"/>
      <c r="D51" s="96" t="s">
        <v>102</v>
      </c>
      <c r="E51" s="266" t="s">
        <v>26</v>
      </c>
      <c r="F51" s="266"/>
      <c r="G51" s="267"/>
      <c r="H51" s="268"/>
      <c r="I51" s="268"/>
      <c r="J51" s="268"/>
      <c r="K51" s="268"/>
      <c r="L51" s="268"/>
      <c r="M51" s="268"/>
      <c r="N51" s="268"/>
      <c r="O51" s="90" t="s">
        <v>31</v>
      </c>
    </row>
  </sheetData>
  <sheetProtection formatCells="0" selectLockedCells="1"/>
  <mergeCells count="15">
    <mergeCell ref="B48:O49"/>
    <mergeCell ref="E51:F51"/>
    <mergeCell ref="G51:N51"/>
    <mergeCell ref="E25:F25"/>
    <mergeCell ref="G25:N25"/>
    <mergeCell ref="E26:M26"/>
    <mergeCell ref="B27:M27"/>
    <mergeCell ref="E30:L30"/>
    <mergeCell ref="E46:K46"/>
    <mergeCell ref="B22:O23"/>
    <mergeCell ref="E1:M1"/>
    <mergeCell ref="B2:M2"/>
    <mergeCell ref="E5:L5"/>
    <mergeCell ref="E19:K19"/>
    <mergeCell ref="F20:K20"/>
  </mergeCells>
  <phoneticPr fontId="4"/>
  <printOptions horizontalCentered="1"/>
  <pageMargins left="0.31496062992125984" right="0.31496062992125984" top="0.35433070866141736" bottom="0.35433070866141736" header="0.31496062992125984" footer="0.31496062992125984"/>
  <pageSetup paperSize="9" scale="77" orientation="portrait" r:id="rId1"/>
  <headerFooter alignWithMargins="0"/>
  <rowBreaks count="1" manualBreakCount="1">
    <brk id="25"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3</xdr:col>
                    <xdr:colOff>121920</xdr:colOff>
                    <xdr:row>6</xdr:row>
                    <xdr:rowOff>7620</xdr:rowOff>
                  </from>
                  <to>
                    <xdr:col>3</xdr:col>
                    <xdr:colOff>762000</xdr:colOff>
                    <xdr:row>6</xdr:row>
                    <xdr:rowOff>251460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3</xdr:col>
                    <xdr:colOff>121920</xdr:colOff>
                    <xdr:row>6</xdr:row>
                    <xdr:rowOff>190500</xdr:rowOff>
                  </from>
                  <to>
                    <xdr:col>3</xdr:col>
                    <xdr:colOff>769620</xdr:colOff>
                    <xdr:row>6</xdr:row>
                    <xdr:rowOff>426720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121920</xdr:colOff>
                    <xdr:row>6</xdr:row>
                    <xdr:rowOff>403860</xdr:rowOff>
                  </from>
                  <to>
                    <xdr:col>3</xdr:col>
                    <xdr:colOff>769620</xdr:colOff>
                    <xdr:row>6</xdr:row>
                    <xdr:rowOff>640080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3</xdr:col>
                    <xdr:colOff>121920</xdr:colOff>
                    <xdr:row>7</xdr:row>
                    <xdr:rowOff>7620</xdr:rowOff>
                  </from>
                  <to>
                    <xdr:col>3</xdr:col>
                    <xdr:colOff>762000</xdr:colOff>
                    <xdr:row>7</xdr:row>
                    <xdr:rowOff>251460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3</xdr:col>
                    <xdr:colOff>121920</xdr:colOff>
                    <xdr:row>7</xdr:row>
                    <xdr:rowOff>190500</xdr:rowOff>
                  </from>
                  <to>
                    <xdr:col>3</xdr:col>
                    <xdr:colOff>769620</xdr:colOff>
                    <xdr:row>7</xdr:row>
                    <xdr:rowOff>426720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3</xdr:col>
                    <xdr:colOff>121920</xdr:colOff>
                    <xdr:row>7</xdr:row>
                    <xdr:rowOff>403860</xdr:rowOff>
                  </from>
                  <to>
                    <xdr:col>3</xdr:col>
                    <xdr:colOff>769620</xdr:colOff>
                    <xdr:row>7</xdr:row>
                    <xdr:rowOff>640080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3</xdr:col>
                    <xdr:colOff>121920</xdr:colOff>
                    <xdr:row>8</xdr:row>
                    <xdr:rowOff>7620</xdr:rowOff>
                  </from>
                  <to>
                    <xdr:col>3</xdr:col>
                    <xdr:colOff>762000</xdr:colOff>
                    <xdr:row>8</xdr:row>
                    <xdr:rowOff>251460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3</xdr:col>
                    <xdr:colOff>121920</xdr:colOff>
                    <xdr:row>8</xdr:row>
                    <xdr:rowOff>190500</xdr:rowOff>
                  </from>
                  <to>
                    <xdr:col>3</xdr:col>
                    <xdr:colOff>769620</xdr:colOff>
                    <xdr:row>8</xdr:row>
                    <xdr:rowOff>426720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3</xdr:col>
                    <xdr:colOff>121920</xdr:colOff>
                    <xdr:row>8</xdr:row>
                    <xdr:rowOff>403860</xdr:rowOff>
                  </from>
                  <to>
                    <xdr:col>3</xdr:col>
                    <xdr:colOff>769620</xdr:colOff>
                    <xdr:row>8</xdr:row>
                    <xdr:rowOff>640080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3</xdr:col>
                    <xdr:colOff>121920</xdr:colOff>
                    <xdr:row>9</xdr:row>
                    <xdr:rowOff>7620</xdr:rowOff>
                  </from>
                  <to>
                    <xdr:col>3</xdr:col>
                    <xdr:colOff>762000</xdr:colOff>
                    <xdr:row>9</xdr:row>
                    <xdr:rowOff>251460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3</xdr:col>
                    <xdr:colOff>121920</xdr:colOff>
                    <xdr:row>9</xdr:row>
                    <xdr:rowOff>190500</xdr:rowOff>
                  </from>
                  <to>
                    <xdr:col>3</xdr:col>
                    <xdr:colOff>769620</xdr:colOff>
                    <xdr:row>9</xdr:row>
                    <xdr:rowOff>426720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3</xdr:col>
                    <xdr:colOff>121920</xdr:colOff>
                    <xdr:row>9</xdr:row>
                    <xdr:rowOff>403860</xdr:rowOff>
                  </from>
                  <to>
                    <xdr:col>3</xdr:col>
                    <xdr:colOff>769620</xdr:colOff>
                    <xdr:row>9</xdr:row>
                    <xdr:rowOff>640080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3</xdr:col>
                    <xdr:colOff>121920</xdr:colOff>
                    <xdr:row>10</xdr:row>
                    <xdr:rowOff>7620</xdr:rowOff>
                  </from>
                  <to>
                    <xdr:col>3</xdr:col>
                    <xdr:colOff>762000</xdr:colOff>
                    <xdr:row>10</xdr:row>
                    <xdr:rowOff>251460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3</xdr:col>
                    <xdr:colOff>121920</xdr:colOff>
                    <xdr:row>10</xdr:row>
                    <xdr:rowOff>190500</xdr:rowOff>
                  </from>
                  <to>
                    <xdr:col>3</xdr:col>
                    <xdr:colOff>769620</xdr:colOff>
                    <xdr:row>10</xdr:row>
                    <xdr:rowOff>426720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3</xdr:col>
                    <xdr:colOff>121920</xdr:colOff>
                    <xdr:row>10</xdr:row>
                    <xdr:rowOff>403860</xdr:rowOff>
                  </from>
                  <to>
                    <xdr:col>3</xdr:col>
                    <xdr:colOff>769620</xdr:colOff>
                    <xdr:row>10</xdr:row>
                    <xdr:rowOff>640080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3</xdr:col>
                    <xdr:colOff>121920</xdr:colOff>
                    <xdr:row>11</xdr:row>
                    <xdr:rowOff>7620</xdr:rowOff>
                  </from>
                  <to>
                    <xdr:col>3</xdr:col>
                    <xdr:colOff>762000</xdr:colOff>
                    <xdr:row>11</xdr:row>
                    <xdr:rowOff>251460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3</xdr:col>
                    <xdr:colOff>121920</xdr:colOff>
                    <xdr:row>11</xdr:row>
                    <xdr:rowOff>190500</xdr:rowOff>
                  </from>
                  <to>
                    <xdr:col>3</xdr:col>
                    <xdr:colOff>769620</xdr:colOff>
                    <xdr:row>11</xdr:row>
                    <xdr:rowOff>426720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3</xdr:col>
                    <xdr:colOff>121920</xdr:colOff>
                    <xdr:row>11</xdr:row>
                    <xdr:rowOff>403860</xdr:rowOff>
                  </from>
                  <to>
                    <xdr:col>3</xdr:col>
                    <xdr:colOff>769620</xdr:colOff>
                    <xdr:row>11</xdr:row>
                    <xdr:rowOff>640080</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3</xdr:col>
                    <xdr:colOff>121920</xdr:colOff>
                    <xdr:row>12</xdr:row>
                    <xdr:rowOff>7620</xdr:rowOff>
                  </from>
                  <to>
                    <xdr:col>3</xdr:col>
                    <xdr:colOff>762000</xdr:colOff>
                    <xdr:row>12</xdr:row>
                    <xdr:rowOff>251460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3</xdr:col>
                    <xdr:colOff>121920</xdr:colOff>
                    <xdr:row>12</xdr:row>
                    <xdr:rowOff>190500</xdr:rowOff>
                  </from>
                  <to>
                    <xdr:col>3</xdr:col>
                    <xdr:colOff>769620</xdr:colOff>
                    <xdr:row>12</xdr:row>
                    <xdr:rowOff>426720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3</xdr:col>
                    <xdr:colOff>121920</xdr:colOff>
                    <xdr:row>12</xdr:row>
                    <xdr:rowOff>403860</xdr:rowOff>
                  </from>
                  <to>
                    <xdr:col>3</xdr:col>
                    <xdr:colOff>769620</xdr:colOff>
                    <xdr:row>12</xdr:row>
                    <xdr:rowOff>640080</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3</xdr:col>
                    <xdr:colOff>121920</xdr:colOff>
                    <xdr:row>13</xdr:row>
                    <xdr:rowOff>7620</xdr:rowOff>
                  </from>
                  <to>
                    <xdr:col>3</xdr:col>
                    <xdr:colOff>762000</xdr:colOff>
                    <xdr:row>13</xdr:row>
                    <xdr:rowOff>251460</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3</xdr:col>
                    <xdr:colOff>121920</xdr:colOff>
                    <xdr:row>13</xdr:row>
                    <xdr:rowOff>190500</xdr:rowOff>
                  </from>
                  <to>
                    <xdr:col>3</xdr:col>
                    <xdr:colOff>769620</xdr:colOff>
                    <xdr:row>13</xdr:row>
                    <xdr:rowOff>426720</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3</xdr:col>
                    <xdr:colOff>121920</xdr:colOff>
                    <xdr:row>13</xdr:row>
                    <xdr:rowOff>403860</xdr:rowOff>
                  </from>
                  <to>
                    <xdr:col>3</xdr:col>
                    <xdr:colOff>769620</xdr:colOff>
                    <xdr:row>13</xdr:row>
                    <xdr:rowOff>640080</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3</xdr:col>
                    <xdr:colOff>121920</xdr:colOff>
                    <xdr:row>14</xdr:row>
                    <xdr:rowOff>7620</xdr:rowOff>
                  </from>
                  <to>
                    <xdr:col>3</xdr:col>
                    <xdr:colOff>762000</xdr:colOff>
                    <xdr:row>14</xdr:row>
                    <xdr:rowOff>251460</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3</xdr:col>
                    <xdr:colOff>121920</xdr:colOff>
                    <xdr:row>14</xdr:row>
                    <xdr:rowOff>190500</xdr:rowOff>
                  </from>
                  <to>
                    <xdr:col>3</xdr:col>
                    <xdr:colOff>769620</xdr:colOff>
                    <xdr:row>14</xdr:row>
                    <xdr:rowOff>426720</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3</xdr:col>
                    <xdr:colOff>121920</xdr:colOff>
                    <xdr:row>14</xdr:row>
                    <xdr:rowOff>403860</xdr:rowOff>
                  </from>
                  <to>
                    <xdr:col>3</xdr:col>
                    <xdr:colOff>769620</xdr:colOff>
                    <xdr:row>14</xdr:row>
                    <xdr:rowOff>640080</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3</xdr:col>
                    <xdr:colOff>121920</xdr:colOff>
                    <xdr:row>15</xdr:row>
                    <xdr:rowOff>7620</xdr:rowOff>
                  </from>
                  <to>
                    <xdr:col>3</xdr:col>
                    <xdr:colOff>762000</xdr:colOff>
                    <xdr:row>15</xdr:row>
                    <xdr:rowOff>251460</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3</xdr:col>
                    <xdr:colOff>121920</xdr:colOff>
                    <xdr:row>15</xdr:row>
                    <xdr:rowOff>190500</xdr:rowOff>
                  </from>
                  <to>
                    <xdr:col>3</xdr:col>
                    <xdr:colOff>769620</xdr:colOff>
                    <xdr:row>15</xdr:row>
                    <xdr:rowOff>426720</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3</xdr:col>
                    <xdr:colOff>121920</xdr:colOff>
                    <xdr:row>15</xdr:row>
                    <xdr:rowOff>403860</xdr:rowOff>
                  </from>
                  <to>
                    <xdr:col>3</xdr:col>
                    <xdr:colOff>769620</xdr:colOff>
                    <xdr:row>15</xdr:row>
                    <xdr:rowOff>640080</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3</xdr:col>
                    <xdr:colOff>121920</xdr:colOff>
                    <xdr:row>16</xdr:row>
                    <xdr:rowOff>7620</xdr:rowOff>
                  </from>
                  <to>
                    <xdr:col>3</xdr:col>
                    <xdr:colOff>762000</xdr:colOff>
                    <xdr:row>16</xdr:row>
                    <xdr:rowOff>251460</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3</xdr:col>
                    <xdr:colOff>121920</xdr:colOff>
                    <xdr:row>16</xdr:row>
                    <xdr:rowOff>190500</xdr:rowOff>
                  </from>
                  <to>
                    <xdr:col>3</xdr:col>
                    <xdr:colOff>769620</xdr:colOff>
                    <xdr:row>16</xdr:row>
                    <xdr:rowOff>426720</xdr:rowOff>
                  </to>
                </anchor>
              </controlPr>
            </control>
          </mc:Choice>
        </mc:AlternateContent>
        <mc:AlternateContent xmlns:mc="http://schemas.openxmlformats.org/markup-compatibility/2006">
          <mc:Choice Requires="x14">
            <control shapeId="11297" r:id="rId36" name="Check Box 33">
              <controlPr defaultSize="0" autoFill="0" autoLine="0" autoPict="0">
                <anchor moveWithCells="1">
                  <from>
                    <xdr:col>3</xdr:col>
                    <xdr:colOff>121920</xdr:colOff>
                    <xdr:row>16</xdr:row>
                    <xdr:rowOff>403860</xdr:rowOff>
                  </from>
                  <to>
                    <xdr:col>3</xdr:col>
                    <xdr:colOff>769620</xdr:colOff>
                    <xdr:row>16</xdr:row>
                    <xdr:rowOff>640080</xdr:rowOff>
                  </to>
                </anchor>
              </controlPr>
            </control>
          </mc:Choice>
        </mc:AlternateContent>
        <mc:AlternateContent xmlns:mc="http://schemas.openxmlformats.org/markup-compatibility/2006">
          <mc:Choice Requires="x14">
            <control shapeId="11298" r:id="rId37" name="Check Box 34">
              <controlPr defaultSize="0" autoFill="0" autoLine="0" autoPict="0">
                <anchor moveWithCells="1">
                  <from>
                    <xdr:col>3</xdr:col>
                    <xdr:colOff>121920</xdr:colOff>
                    <xdr:row>17</xdr:row>
                    <xdr:rowOff>7620</xdr:rowOff>
                  </from>
                  <to>
                    <xdr:col>3</xdr:col>
                    <xdr:colOff>762000</xdr:colOff>
                    <xdr:row>17</xdr:row>
                    <xdr:rowOff>251460</xdr:rowOff>
                  </to>
                </anchor>
              </controlPr>
            </control>
          </mc:Choice>
        </mc:AlternateContent>
        <mc:AlternateContent xmlns:mc="http://schemas.openxmlformats.org/markup-compatibility/2006">
          <mc:Choice Requires="x14">
            <control shapeId="11299" r:id="rId38" name="Check Box 35">
              <controlPr defaultSize="0" autoFill="0" autoLine="0" autoPict="0">
                <anchor moveWithCells="1">
                  <from>
                    <xdr:col>3</xdr:col>
                    <xdr:colOff>121920</xdr:colOff>
                    <xdr:row>17</xdr:row>
                    <xdr:rowOff>190500</xdr:rowOff>
                  </from>
                  <to>
                    <xdr:col>3</xdr:col>
                    <xdr:colOff>769620</xdr:colOff>
                    <xdr:row>17</xdr:row>
                    <xdr:rowOff>426720</xdr:rowOff>
                  </to>
                </anchor>
              </controlPr>
            </control>
          </mc:Choice>
        </mc:AlternateContent>
        <mc:AlternateContent xmlns:mc="http://schemas.openxmlformats.org/markup-compatibility/2006">
          <mc:Choice Requires="x14">
            <control shapeId="11300" r:id="rId39" name="Check Box 36">
              <controlPr defaultSize="0" autoFill="0" autoLine="0" autoPict="0">
                <anchor moveWithCells="1">
                  <from>
                    <xdr:col>3</xdr:col>
                    <xdr:colOff>121920</xdr:colOff>
                    <xdr:row>17</xdr:row>
                    <xdr:rowOff>403860</xdr:rowOff>
                  </from>
                  <to>
                    <xdr:col>3</xdr:col>
                    <xdr:colOff>769620</xdr:colOff>
                    <xdr:row>17</xdr:row>
                    <xdr:rowOff>640080</xdr:rowOff>
                  </to>
                </anchor>
              </controlPr>
            </control>
          </mc:Choice>
        </mc:AlternateContent>
        <mc:AlternateContent xmlns:mc="http://schemas.openxmlformats.org/markup-compatibility/2006">
          <mc:Choice Requires="x14">
            <control shapeId="11311" r:id="rId40" name="Check Box 47">
              <controlPr defaultSize="0" autoFill="0" autoLine="0" autoPict="0">
                <anchor moveWithCells="1">
                  <from>
                    <xdr:col>3</xdr:col>
                    <xdr:colOff>121920</xdr:colOff>
                    <xdr:row>30</xdr:row>
                    <xdr:rowOff>7620</xdr:rowOff>
                  </from>
                  <to>
                    <xdr:col>3</xdr:col>
                    <xdr:colOff>762000</xdr:colOff>
                    <xdr:row>30</xdr:row>
                    <xdr:rowOff>251460</xdr:rowOff>
                  </to>
                </anchor>
              </controlPr>
            </control>
          </mc:Choice>
        </mc:AlternateContent>
        <mc:AlternateContent xmlns:mc="http://schemas.openxmlformats.org/markup-compatibility/2006">
          <mc:Choice Requires="x14">
            <control shapeId="11312" r:id="rId41" name="Check Box 48">
              <controlPr defaultSize="0" autoFill="0" autoLine="0" autoPict="0">
                <anchor moveWithCells="1">
                  <from>
                    <xdr:col>3</xdr:col>
                    <xdr:colOff>121920</xdr:colOff>
                    <xdr:row>30</xdr:row>
                    <xdr:rowOff>190500</xdr:rowOff>
                  </from>
                  <to>
                    <xdr:col>3</xdr:col>
                    <xdr:colOff>769620</xdr:colOff>
                    <xdr:row>30</xdr:row>
                    <xdr:rowOff>426720</xdr:rowOff>
                  </to>
                </anchor>
              </controlPr>
            </control>
          </mc:Choice>
        </mc:AlternateContent>
        <mc:AlternateContent xmlns:mc="http://schemas.openxmlformats.org/markup-compatibility/2006">
          <mc:Choice Requires="x14">
            <control shapeId="11313" r:id="rId42" name="Check Box 49">
              <controlPr defaultSize="0" autoFill="0" autoLine="0" autoPict="0">
                <anchor moveWithCells="1">
                  <from>
                    <xdr:col>3</xdr:col>
                    <xdr:colOff>121920</xdr:colOff>
                    <xdr:row>30</xdr:row>
                    <xdr:rowOff>403860</xdr:rowOff>
                  </from>
                  <to>
                    <xdr:col>3</xdr:col>
                    <xdr:colOff>769620</xdr:colOff>
                    <xdr:row>30</xdr:row>
                    <xdr:rowOff>640080</xdr:rowOff>
                  </to>
                </anchor>
              </controlPr>
            </control>
          </mc:Choice>
        </mc:AlternateContent>
        <mc:AlternateContent xmlns:mc="http://schemas.openxmlformats.org/markup-compatibility/2006">
          <mc:Choice Requires="x14">
            <control shapeId="11314" r:id="rId43" name="Check Box 50">
              <controlPr defaultSize="0" autoFill="0" autoLine="0" autoPict="0">
                <anchor moveWithCells="1">
                  <from>
                    <xdr:col>3</xdr:col>
                    <xdr:colOff>121920</xdr:colOff>
                    <xdr:row>31</xdr:row>
                    <xdr:rowOff>7620</xdr:rowOff>
                  </from>
                  <to>
                    <xdr:col>3</xdr:col>
                    <xdr:colOff>762000</xdr:colOff>
                    <xdr:row>31</xdr:row>
                    <xdr:rowOff>251460</xdr:rowOff>
                  </to>
                </anchor>
              </controlPr>
            </control>
          </mc:Choice>
        </mc:AlternateContent>
        <mc:AlternateContent xmlns:mc="http://schemas.openxmlformats.org/markup-compatibility/2006">
          <mc:Choice Requires="x14">
            <control shapeId="11315" r:id="rId44" name="Check Box 51">
              <controlPr defaultSize="0" autoFill="0" autoLine="0" autoPict="0">
                <anchor moveWithCells="1">
                  <from>
                    <xdr:col>3</xdr:col>
                    <xdr:colOff>121920</xdr:colOff>
                    <xdr:row>31</xdr:row>
                    <xdr:rowOff>190500</xdr:rowOff>
                  </from>
                  <to>
                    <xdr:col>3</xdr:col>
                    <xdr:colOff>769620</xdr:colOff>
                    <xdr:row>31</xdr:row>
                    <xdr:rowOff>426720</xdr:rowOff>
                  </to>
                </anchor>
              </controlPr>
            </control>
          </mc:Choice>
        </mc:AlternateContent>
        <mc:AlternateContent xmlns:mc="http://schemas.openxmlformats.org/markup-compatibility/2006">
          <mc:Choice Requires="x14">
            <control shapeId="11316" r:id="rId45" name="Check Box 52">
              <controlPr defaultSize="0" autoFill="0" autoLine="0" autoPict="0">
                <anchor moveWithCells="1">
                  <from>
                    <xdr:col>3</xdr:col>
                    <xdr:colOff>121920</xdr:colOff>
                    <xdr:row>31</xdr:row>
                    <xdr:rowOff>403860</xdr:rowOff>
                  </from>
                  <to>
                    <xdr:col>3</xdr:col>
                    <xdr:colOff>769620</xdr:colOff>
                    <xdr:row>31</xdr:row>
                    <xdr:rowOff>640080</xdr:rowOff>
                  </to>
                </anchor>
              </controlPr>
            </control>
          </mc:Choice>
        </mc:AlternateContent>
        <mc:AlternateContent xmlns:mc="http://schemas.openxmlformats.org/markup-compatibility/2006">
          <mc:Choice Requires="x14">
            <control shapeId="11317" r:id="rId46" name="Check Box 53">
              <controlPr defaultSize="0" autoFill="0" autoLine="0" autoPict="0">
                <anchor moveWithCells="1">
                  <from>
                    <xdr:col>3</xdr:col>
                    <xdr:colOff>121920</xdr:colOff>
                    <xdr:row>32</xdr:row>
                    <xdr:rowOff>7620</xdr:rowOff>
                  </from>
                  <to>
                    <xdr:col>3</xdr:col>
                    <xdr:colOff>762000</xdr:colOff>
                    <xdr:row>32</xdr:row>
                    <xdr:rowOff>251460</xdr:rowOff>
                  </to>
                </anchor>
              </controlPr>
            </control>
          </mc:Choice>
        </mc:AlternateContent>
        <mc:AlternateContent xmlns:mc="http://schemas.openxmlformats.org/markup-compatibility/2006">
          <mc:Choice Requires="x14">
            <control shapeId="11318" r:id="rId47" name="Check Box 54">
              <controlPr defaultSize="0" autoFill="0" autoLine="0" autoPict="0">
                <anchor moveWithCells="1">
                  <from>
                    <xdr:col>3</xdr:col>
                    <xdr:colOff>121920</xdr:colOff>
                    <xdr:row>32</xdr:row>
                    <xdr:rowOff>190500</xdr:rowOff>
                  </from>
                  <to>
                    <xdr:col>3</xdr:col>
                    <xdr:colOff>769620</xdr:colOff>
                    <xdr:row>32</xdr:row>
                    <xdr:rowOff>426720</xdr:rowOff>
                  </to>
                </anchor>
              </controlPr>
            </control>
          </mc:Choice>
        </mc:AlternateContent>
        <mc:AlternateContent xmlns:mc="http://schemas.openxmlformats.org/markup-compatibility/2006">
          <mc:Choice Requires="x14">
            <control shapeId="11319" r:id="rId48" name="Check Box 55">
              <controlPr defaultSize="0" autoFill="0" autoLine="0" autoPict="0">
                <anchor moveWithCells="1">
                  <from>
                    <xdr:col>3</xdr:col>
                    <xdr:colOff>121920</xdr:colOff>
                    <xdr:row>32</xdr:row>
                    <xdr:rowOff>403860</xdr:rowOff>
                  </from>
                  <to>
                    <xdr:col>3</xdr:col>
                    <xdr:colOff>769620</xdr:colOff>
                    <xdr:row>32</xdr:row>
                    <xdr:rowOff>640080</xdr:rowOff>
                  </to>
                </anchor>
              </controlPr>
            </control>
          </mc:Choice>
        </mc:AlternateContent>
        <mc:AlternateContent xmlns:mc="http://schemas.openxmlformats.org/markup-compatibility/2006">
          <mc:Choice Requires="x14">
            <control shapeId="11320" r:id="rId49" name="Check Box 56">
              <controlPr defaultSize="0" autoFill="0" autoLine="0" autoPict="0">
                <anchor moveWithCells="1">
                  <from>
                    <xdr:col>3</xdr:col>
                    <xdr:colOff>121920</xdr:colOff>
                    <xdr:row>33</xdr:row>
                    <xdr:rowOff>7620</xdr:rowOff>
                  </from>
                  <to>
                    <xdr:col>3</xdr:col>
                    <xdr:colOff>762000</xdr:colOff>
                    <xdr:row>33</xdr:row>
                    <xdr:rowOff>251460</xdr:rowOff>
                  </to>
                </anchor>
              </controlPr>
            </control>
          </mc:Choice>
        </mc:AlternateContent>
        <mc:AlternateContent xmlns:mc="http://schemas.openxmlformats.org/markup-compatibility/2006">
          <mc:Choice Requires="x14">
            <control shapeId="11321" r:id="rId50" name="Check Box 57">
              <controlPr defaultSize="0" autoFill="0" autoLine="0" autoPict="0">
                <anchor moveWithCells="1">
                  <from>
                    <xdr:col>3</xdr:col>
                    <xdr:colOff>121920</xdr:colOff>
                    <xdr:row>33</xdr:row>
                    <xdr:rowOff>190500</xdr:rowOff>
                  </from>
                  <to>
                    <xdr:col>3</xdr:col>
                    <xdr:colOff>769620</xdr:colOff>
                    <xdr:row>33</xdr:row>
                    <xdr:rowOff>426720</xdr:rowOff>
                  </to>
                </anchor>
              </controlPr>
            </control>
          </mc:Choice>
        </mc:AlternateContent>
        <mc:AlternateContent xmlns:mc="http://schemas.openxmlformats.org/markup-compatibility/2006">
          <mc:Choice Requires="x14">
            <control shapeId="11322" r:id="rId51" name="Check Box 58">
              <controlPr defaultSize="0" autoFill="0" autoLine="0" autoPict="0">
                <anchor moveWithCells="1">
                  <from>
                    <xdr:col>3</xdr:col>
                    <xdr:colOff>121920</xdr:colOff>
                    <xdr:row>33</xdr:row>
                    <xdr:rowOff>403860</xdr:rowOff>
                  </from>
                  <to>
                    <xdr:col>3</xdr:col>
                    <xdr:colOff>769620</xdr:colOff>
                    <xdr:row>33</xdr:row>
                    <xdr:rowOff>640080</xdr:rowOff>
                  </to>
                </anchor>
              </controlPr>
            </control>
          </mc:Choice>
        </mc:AlternateContent>
        <mc:AlternateContent xmlns:mc="http://schemas.openxmlformats.org/markup-compatibility/2006">
          <mc:Choice Requires="x14">
            <control shapeId="11323" r:id="rId52" name="Check Box 59">
              <controlPr defaultSize="0" autoFill="0" autoLine="0" autoPict="0">
                <anchor moveWithCells="1">
                  <from>
                    <xdr:col>3</xdr:col>
                    <xdr:colOff>121920</xdr:colOff>
                    <xdr:row>34</xdr:row>
                    <xdr:rowOff>7620</xdr:rowOff>
                  </from>
                  <to>
                    <xdr:col>3</xdr:col>
                    <xdr:colOff>762000</xdr:colOff>
                    <xdr:row>34</xdr:row>
                    <xdr:rowOff>251460</xdr:rowOff>
                  </to>
                </anchor>
              </controlPr>
            </control>
          </mc:Choice>
        </mc:AlternateContent>
        <mc:AlternateContent xmlns:mc="http://schemas.openxmlformats.org/markup-compatibility/2006">
          <mc:Choice Requires="x14">
            <control shapeId="11324" r:id="rId53" name="Check Box 60">
              <controlPr defaultSize="0" autoFill="0" autoLine="0" autoPict="0">
                <anchor moveWithCells="1">
                  <from>
                    <xdr:col>3</xdr:col>
                    <xdr:colOff>121920</xdr:colOff>
                    <xdr:row>34</xdr:row>
                    <xdr:rowOff>190500</xdr:rowOff>
                  </from>
                  <to>
                    <xdr:col>3</xdr:col>
                    <xdr:colOff>769620</xdr:colOff>
                    <xdr:row>34</xdr:row>
                    <xdr:rowOff>426720</xdr:rowOff>
                  </to>
                </anchor>
              </controlPr>
            </control>
          </mc:Choice>
        </mc:AlternateContent>
        <mc:AlternateContent xmlns:mc="http://schemas.openxmlformats.org/markup-compatibility/2006">
          <mc:Choice Requires="x14">
            <control shapeId="11325" r:id="rId54" name="Check Box 61">
              <controlPr defaultSize="0" autoFill="0" autoLine="0" autoPict="0">
                <anchor moveWithCells="1">
                  <from>
                    <xdr:col>3</xdr:col>
                    <xdr:colOff>121920</xdr:colOff>
                    <xdr:row>34</xdr:row>
                    <xdr:rowOff>403860</xdr:rowOff>
                  </from>
                  <to>
                    <xdr:col>3</xdr:col>
                    <xdr:colOff>769620</xdr:colOff>
                    <xdr:row>34</xdr:row>
                    <xdr:rowOff>640080</xdr:rowOff>
                  </to>
                </anchor>
              </controlPr>
            </control>
          </mc:Choice>
        </mc:AlternateContent>
        <mc:AlternateContent xmlns:mc="http://schemas.openxmlformats.org/markup-compatibility/2006">
          <mc:Choice Requires="x14">
            <control shapeId="11326" r:id="rId55" name="Check Box 62">
              <controlPr defaultSize="0" autoFill="0" autoLine="0" autoPict="0">
                <anchor moveWithCells="1">
                  <from>
                    <xdr:col>3</xdr:col>
                    <xdr:colOff>121920</xdr:colOff>
                    <xdr:row>35</xdr:row>
                    <xdr:rowOff>7620</xdr:rowOff>
                  </from>
                  <to>
                    <xdr:col>3</xdr:col>
                    <xdr:colOff>762000</xdr:colOff>
                    <xdr:row>35</xdr:row>
                    <xdr:rowOff>251460</xdr:rowOff>
                  </to>
                </anchor>
              </controlPr>
            </control>
          </mc:Choice>
        </mc:AlternateContent>
        <mc:AlternateContent xmlns:mc="http://schemas.openxmlformats.org/markup-compatibility/2006">
          <mc:Choice Requires="x14">
            <control shapeId="11327" r:id="rId56" name="Check Box 63">
              <controlPr defaultSize="0" autoFill="0" autoLine="0" autoPict="0">
                <anchor moveWithCells="1">
                  <from>
                    <xdr:col>3</xdr:col>
                    <xdr:colOff>121920</xdr:colOff>
                    <xdr:row>35</xdr:row>
                    <xdr:rowOff>190500</xdr:rowOff>
                  </from>
                  <to>
                    <xdr:col>3</xdr:col>
                    <xdr:colOff>769620</xdr:colOff>
                    <xdr:row>35</xdr:row>
                    <xdr:rowOff>426720</xdr:rowOff>
                  </to>
                </anchor>
              </controlPr>
            </control>
          </mc:Choice>
        </mc:AlternateContent>
        <mc:AlternateContent xmlns:mc="http://schemas.openxmlformats.org/markup-compatibility/2006">
          <mc:Choice Requires="x14">
            <control shapeId="11328" r:id="rId57" name="Check Box 64">
              <controlPr defaultSize="0" autoFill="0" autoLine="0" autoPict="0">
                <anchor moveWithCells="1">
                  <from>
                    <xdr:col>3</xdr:col>
                    <xdr:colOff>121920</xdr:colOff>
                    <xdr:row>35</xdr:row>
                    <xdr:rowOff>403860</xdr:rowOff>
                  </from>
                  <to>
                    <xdr:col>3</xdr:col>
                    <xdr:colOff>769620</xdr:colOff>
                    <xdr:row>35</xdr:row>
                    <xdr:rowOff>640080</xdr:rowOff>
                  </to>
                </anchor>
              </controlPr>
            </control>
          </mc:Choice>
        </mc:AlternateContent>
        <mc:AlternateContent xmlns:mc="http://schemas.openxmlformats.org/markup-compatibility/2006">
          <mc:Choice Requires="x14">
            <control shapeId="11329" r:id="rId58" name="Check Box 65">
              <controlPr defaultSize="0" autoFill="0" autoLine="0" autoPict="0">
                <anchor moveWithCells="1">
                  <from>
                    <xdr:col>3</xdr:col>
                    <xdr:colOff>121920</xdr:colOff>
                    <xdr:row>36</xdr:row>
                    <xdr:rowOff>7620</xdr:rowOff>
                  </from>
                  <to>
                    <xdr:col>3</xdr:col>
                    <xdr:colOff>762000</xdr:colOff>
                    <xdr:row>36</xdr:row>
                    <xdr:rowOff>251460</xdr:rowOff>
                  </to>
                </anchor>
              </controlPr>
            </control>
          </mc:Choice>
        </mc:AlternateContent>
        <mc:AlternateContent xmlns:mc="http://schemas.openxmlformats.org/markup-compatibility/2006">
          <mc:Choice Requires="x14">
            <control shapeId="11330" r:id="rId59" name="Check Box 66">
              <controlPr defaultSize="0" autoFill="0" autoLine="0" autoPict="0">
                <anchor moveWithCells="1">
                  <from>
                    <xdr:col>3</xdr:col>
                    <xdr:colOff>121920</xdr:colOff>
                    <xdr:row>36</xdr:row>
                    <xdr:rowOff>190500</xdr:rowOff>
                  </from>
                  <to>
                    <xdr:col>3</xdr:col>
                    <xdr:colOff>769620</xdr:colOff>
                    <xdr:row>36</xdr:row>
                    <xdr:rowOff>426720</xdr:rowOff>
                  </to>
                </anchor>
              </controlPr>
            </control>
          </mc:Choice>
        </mc:AlternateContent>
        <mc:AlternateContent xmlns:mc="http://schemas.openxmlformats.org/markup-compatibility/2006">
          <mc:Choice Requires="x14">
            <control shapeId="11331" r:id="rId60" name="Check Box 67">
              <controlPr defaultSize="0" autoFill="0" autoLine="0" autoPict="0">
                <anchor moveWithCells="1">
                  <from>
                    <xdr:col>3</xdr:col>
                    <xdr:colOff>121920</xdr:colOff>
                    <xdr:row>36</xdr:row>
                    <xdr:rowOff>403860</xdr:rowOff>
                  </from>
                  <to>
                    <xdr:col>3</xdr:col>
                    <xdr:colOff>769620</xdr:colOff>
                    <xdr:row>36</xdr:row>
                    <xdr:rowOff>640080</xdr:rowOff>
                  </to>
                </anchor>
              </controlPr>
            </control>
          </mc:Choice>
        </mc:AlternateContent>
        <mc:AlternateContent xmlns:mc="http://schemas.openxmlformats.org/markup-compatibility/2006">
          <mc:Choice Requires="x14">
            <control shapeId="11332" r:id="rId61" name="Check Box 68">
              <controlPr defaultSize="0" autoFill="0" autoLine="0" autoPict="0">
                <anchor moveWithCells="1">
                  <from>
                    <xdr:col>3</xdr:col>
                    <xdr:colOff>121920</xdr:colOff>
                    <xdr:row>37</xdr:row>
                    <xdr:rowOff>7620</xdr:rowOff>
                  </from>
                  <to>
                    <xdr:col>3</xdr:col>
                    <xdr:colOff>762000</xdr:colOff>
                    <xdr:row>37</xdr:row>
                    <xdr:rowOff>251460</xdr:rowOff>
                  </to>
                </anchor>
              </controlPr>
            </control>
          </mc:Choice>
        </mc:AlternateContent>
        <mc:AlternateContent xmlns:mc="http://schemas.openxmlformats.org/markup-compatibility/2006">
          <mc:Choice Requires="x14">
            <control shapeId="11333" r:id="rId62" name="Check Box 69">
              <controlPr defaultSize="0" autoFill="0" autoLine="0" autoPict="0">
                <anchor moveWithCells="1">
                  <from>
                    <xdr:col>3</xdr:col>
                    <xdr:colOff>121920</xdr:colOff>
                    <xdr:row>37</xdr:row>
                    <xdr:rowOff>190500</xdr:rowOff>
                  </from>
                  <to>
                    <xdr:col>3</xdr:col>
                    <xdr:colOff>769620</xdr:colOff>
                    <xdr:row>37</xdr:row>
                    <xdr:rowOff>426720</xdr:rowOff>
                  </to>
                </anchor>
              </controlPr>
            </control>
          </mc:Choice>
        </mc:AlternateContent>
        <mc:AlternateContent xmlns:mc="http://schemas.openxmlformats.org/markup-compatibility/2006">
          <mc:Choice Requires="x14">
            <control shapeId="11334" r:id="rId63" name="Check Box 70">
              <controlPr defaultSize="0" autoFill="0" autoLine="0" autoPict="0">
                <anchor moveWithCells="1">
                  <from>
                    <xdr:col>3</xdr:col>
                    <xdr:colOff>121920</xdr:colOff>
                    <xdr:row>37</xdr:row>
                    <xdr:rowOff>403860</xdr:rowOff>
                  </from>
                  <to>
                    <xdr:col>3</xdr:col>
                    <xdr:colOff>769620</xdr:colOff>
                    <xdr:row>37</xdr:row>
                    <xdr:rowOff>640080</xdr:rowOff>
                  </to>
                </anchor>
              </controlPr>
            </control>
          </mc:Choice>
        </mc:AlternateContent>
        <mc:AlternateContent xmlns:mc="http://schemas.openxmlformats.org/markup-compatibility/2006">
          <mc:Choice Requires="x14">
            <control shapeId="11335" r:id="rId64" name="Check Box 71">
              <controlPr defaultSize="0" autoFill="0" autoLine="0" autoPict="0">
                <anchor moveWithCells="1">
                  <from>
                    <xdr:col>3</xdr:col>
                    <xdr:colOff>121920</xdr:colOff>
                    <xdr:row>38</xdr:row>
                    <xdr:rowOff>7620</xdr:rowOff>
                  </from>
                  <to>
                    <xdr:col>3</xdr:col>
                    <xdr:colOff>762000</xdr:colOff>
                    <xdr:row>38</xdr:row>
                    <xdr:rowOff>251460</xdr:rowOff>
                  </to>
                </anchor>
              </controlPr>
            </control>
          </mc:Choice>
        </mc:AlternateContent>
        <mc:AlternateContent xmlns:mc="http://schemas.openxmlformats.org/markup-compatibility/2006">
          <mc:Choice Requires="x14">
            <control shapeId="11336" r:id="rId65" name="Check Box 72">
              <controlPr defaultSize="0" autoFill="0" autoLine="0" autoPict="0">
                <anchor moveWithCells="1">
                  <from>
                    <xdr:col>3</xdr:col>
                    <xdr:colOff>121920</xdr:colOff>
                    <xdr:row>38</xdr:row>
                    <xdr:rowOff>190500</xdr:rowOff>
                  </from>
                  <to>
                    <xdr:col>3</xdr:col>
                    <xdr:colOff>769620</xdr:colOff>
                    <xdr:row>38</xdr:row>
                    <xdr:rowOff>426720</xdr:rowOff>
                  </to>
                </anchor>
              </controlPr>
            </control>
          </mc:Choice>
        </mc:AlternateContent>
        <mc:AlternateContent xmlns:mc="http://schemas.openxmlformats.org/markup-compatibility/2006">
          <mc:Choice Requires="x14">
            <control shapeId="11337" r:id="rId66" name="Check Box 73">
              <controlPr defaultSize="0" autoFill="0" autoLine="0" autoPict="0">
                <anchor moveWithCells="1">
                  <from>
                    <xdr:col>3</xdr:col>
                    <xdr:colOff>121920</xdr:colOff>
                    <xdr:row>38</xdr:row>
                    <xdr:rowOff>403860</xdr:rowOff>
                  </from>
                  <to>
                    <xdr:col>3</xdr:col>
                    <xdr:colOff>769620</xdr:colOff>
                    <xdr:row>38</xdr:row>
                    <xdr:rowOff>640080</xdr:rowOff>
                  </to>
                </anchor>
              </controlPr>
            </control>
          </mc:Choice>
        </mc:AlternateContent>
        <mc:AlternateContent xmlns:mc="http://schemas.openxmlformats.org/markup-compatibility/2006">
          <mc:Choice Requires="x14">
            <control shapeId="11338" r:id="rId67" name="Check Box 74">
              <controlPr defaultSize="0" autoFill="0" autoLine="0" autoPict="0">
                <anchor moveWithCells="1">
                  <from>
                    <xdr:col>3</xdr:col>
                    <xdr:colOff>121920</xdr:colOff>
                    <xdr:row>39</xdr:row>
                    <xdr:rowOff>7620</xdr:rowOff>
                  </from>
                  <to>
                    <xdr:col>3</xdr:col>
                    <xdr:colOff>762000</xdr:colOff>
                    <xdr:row>39</xdr:row>
                    <xdr:rowOff>251460</xdr:rowOff>
                  </to>
                </anchor>
              </controlPr>
            </control>
          </mc:Choice>
        </mc:AlternateContent>
        <mc:AlternateContent xmlns:mc="http://schemas.openxmlformats.org/markup-compatibility/2006">
          <mc:Choice Requires="x14">
            <control shapeId="11339" r:id="rId68" name="Check Box 75">
              <controlPr defaultSize="0" autoFill="0" autoLine="0" autoPict="0">
                <anchor moveWithCells="1">
                  <from>
                    <xdr:col>3</xdr:col>
                    <xdr:colOff>121920</xdr:colOff>
                    <xdr:row>39</xdr:row>
                    <xdr:rowOff>190500</xdr:rowOff>
                  </from>
                  <to>
                    <xdr:col>3</xdr:col>
                    <xdr:colOff>769620</xdr:colOff>
                    <xdr:row>39</xdr:row>
                    <xdr:rowOff>426720</xdr:rowOff>
                  </to>
                </anchor>
              </controlPr>
            </control>
          </mc:Choice>
        </mc:AlternateContent>
        <mc:AlternateContent xmlns:mc="http://schemas.openxmlformats.org/markup-compatibility/2006">
          <mc:Choice Requires="x14">
            <control shapeId="11340" r:id="rId69" name="Check Box 76">
              <controlPr defaultSize="0" autoFill="0" autoLine="0" autoPict="0">
                <anchor moveWithCells="1">
                  <from>
                    <xdr:col>3</xdr:col>
                    <xdr:colOff>121920</xdr:colOff>
                    <xdr:row>39</xdr:row>
                    <xdr:rowOff>403860</xdr:rowOff>
                  </from>
                  <to>
                    <xdr:col>3</xdr:col>
                    <xdr:colOff>769620</xdr:colOff>
                    <xdr:row>39</xdr:row>
                    <xdr:rowOff>640080</xdr:rowOff>
                  </to>
                </anchor>
              </controlPr>
            </control>
          </mc:Choice>
        </mc:AlternateContent>
        <mc:AlternateContent xmlns:mc="http://schemas.openxmlformats.org/markup-compatibility/2006">
          <mc:Choice Requires="x14">
            <control shapeId="11341" r:id="rId70" name="Check Box 77">
              <controlPr defaultSize="0" autoFill="0" autoLine="0" autoPict="0">
                <anchor moveWithCells="1">
                  <from>
                    <xdr:col>3</xdr:col>
                    <xdr:colOff>121920</xdr:colOff>
                    <xdr:row>40</xdr:row>
                    <xdr:rowOff>7620</xdr:rowOff>
                  </from>
                  <to>
                    <xdr:col>3</xdr:col>
                    <xdr:colOff>762000</xdr:colOff>
                    <xdr:row>40</xdr:row>
                    <xdr:rowOff>251460</xdr:rowOff>
                  </to>
                </anchor>
              </controlPr>
            </control>
          </mc:Choice>
        </mc:AlternateContent>
        <mc:AlternateContent xmlns:mc="http://schemas.openxmlformats.org/markup-compatibility/2006">
          <mc:Choice Requires="x14">
            <control shapeId="11342" r:id="rId71" name="Check Box 78">
              <controlPr defaultSize="0" autoFill="0" autoLine="0" autoPict="0">
                <anchor moveWithCells="1">
                  <from>
                    <xdr:col>3</xdr:col>
                    <xdr:colOff>121920</xdr:colOff>
                    <xdr:row>40</xdr:row>
                    <xdr:rowOff>190500</xdr:rowOff>
                  </from>
                  <to>
                    <xdr:col>3</xdr:col>
                    <xdr:colOff>769620</xdr:colOff>
                    <xdr:row>40</xdr:row>
                    <xdr:rowOff>426720</xdr:rowOff>
                  </to>
                </anchor>
              </controlPr>
            </control>
          </mc:Choice>
        </mc:AlternateContent>
        <mc:AlternateContent xmlns:mc="http://schemas.openxmlformats.org/markup-compatibility/2006">
          <mc:Choice Requires="x14">
            <control shapeId="11343" r:id="rId72" name="Check Box 79">
              <controlPr defaultSize="0" autoFill="0" autoLine="0" autoPict="0">
                <anchor moveWithCells="1">
                  <from>
                    <xdr:col>3</xdr:col>
                    <xdr:colOff>121920</xdr:colOff>
                    <xdr:row>40</xdr:row>
                    <xdr:rowOff>403860</xdr:rowOff>
                  </from>
                  <to>
                    <xdr:col>3</xdr:col>
                    <xdr:colOff>769620</xdr:colOff>
                    <xdr:row>40</xdr:row>
                    <xdr:rowOff>640080</xdr:rowOff>
                  </to>
                </anchor>
              </controlPr>
            </control>
          </mc:Choice>
        </mc:AlternateContent>
        <mc:AlternateContent xmlns:mc="http://schemas.openxmlformats.org/markup-compatibility/2006">
          <mc:Choice Requires="x14">
            <control shapeId="11344" r:id="rId73" name="Check Box 80">
              <controlPr defaultSize="0" autoFill="0" autoLine="0" autoPict="0">
                <anchor moveWithCells="1">
                  <from>
                    <xdr:col>3</xdr:col>
                    <xdr:colOff>121920</xdr:colOff>
                    <xdr:row>41</xdr:row>
                    <xdr:rowOff>7620</xdr:rowOff>
                  </from>
                  <to>
                    <xdr:col>3</xdr:col>
                    <xdr:colOff>762000</xdr:colOff>
                    <xdr:row>41</xdr:row>
                    <xdr:rowOff>251460</xdr:rowOff>
                  </to>
                </anchor>
              </controlPr>
            </control>
          </mc:Choice>
        </mc:AlternateContent>
        <mc:AlternateContent xmlns:mc="http://schemas.openxmlformats.org/markup-compatibility/2006">
          <mc:Choice Requires="x14">
            <control shapeId="11345" r:id="rId74" name="Check Box 81">
              <controlPr defaultSize="0" autoFill="0" autoLine="0" autoPict="0">
                <anchor moveWithCells="1">
                  <from>
                    <xdr:col>3</xdr:col>
                    <xdr:colOff>121920</xdr:colOff>
                    <xdr:row>41</xdr:row>
                    <xdr:rowOff>190500</xdr:rowOff>
                  </from>
                  <to>
                    <xdr:col>3</xdr:col>
                    <xdr:colOff>769620</xdr:colOff>
                    <xdr:row>41</xdr:row>
                    <xdr:rowOff>426720</xdr:rowOff>
                  </to>
                </anchor>
              </controlPr>
            </control>
          </mc:Choice>
        </mc:AlternateContent>
        <mc:AlternateContent xmlns:mc="http://schemas.openxmlformats.org/markup-compatibility/2006">
          <mc:Choice Requires="x14">
            <control shapeId="11346" r:id="rId75" name="Check Box 82">
              <controlPr defaultSize="0" autoFill="0" autoLine="0" autoPict="0">
                <anchor moveWithCells="1">
                  <from>
                    <xdr:col>3</xdr:col>
                    <xdr:colOff>121920</xdr:colOff>
                    <xdr:row>41</xdr:row>
                    <xdr:rowOff>403860</xdr:rowOff>
                  </from>
                  <to>
                    <xdr:col>3</xdr:col>
                    <xdr:colOff>769620</xdr:colOff>
                    <xdr:row>41</xdr:row>
                    <xdr:rowOff>640080</xdr:rowOff>
                  </to>
                </anchor>
              </controlPr>
            </control>
          </mc:Choice>
        </mc:AlternateContent>
        <mc:AlternateContent xmlns:mc="http://schemas.openxmlformats.org/markup-compatibility/2006">
          <mc:Choice Requires="x14">
            <control shapeId="11347" r:id="rId76" name="Check Box 83">
              <controlPr defaultSize="0" autoFill="0" autoLine="0" autoPict="0">
                <anchor moveWithCells="1">
                  <from>
                    <xdr:col>3</xdr:col>
                    <xdr:colOff>121920</xdr:colOff>
                    <xdr:row>42</xdr:row>
                    <xdr:rowOff>7620</xdr:rowOff>
                  </from>
                  <to>
                    <xdr:col>3</xdr:col>
                    <xdr:colOff>762000</xdr:colOff>
                    <xdr:row>42</xdr:row>
                    <xdr:rowOff>251460</xdr:rowOff>
                  </to>
                </anchor>
              </controlPr>
            </control>
          </mc:Choice>
        </mc:AlternateContent>
        <mc:AlternateContent xmlns:mc="http://schemas.openxmlformats.org/markup-compatibility/2006">
          <mc:Choice Requires="x14">
            <control shapeId="11348" r:id="rId77" name="Check Box 84">
              <controlPr defaultSize="0" autoFill="0" autoLine="0" autoPict="0">
                <anchor moveWithCells="1">
                  <from>
                    <xdr:col>3</xdr:col>
                    <xdr:colOff>121920</xdr:colOff>
                    <xdr:row>42</xdr:row>
                    <xdr:rowOff>190500</xdr:rowOff>
                  </from>
                  <to>
                    <xdr:col>3</xdr:col>
                    <xdr:colOff>769620</xdr:colOff>
                    <xdr:row>42</xdr:row>
                    <xdr:rowOff>426720</xdr:rowOff>
                  </to>
                </anchor>
              </controlPr>
            </control>
          </mc:Choice>
        </mc:AlternateContent>
        <mc:AlternateContent xmlns:mc="http://schemas.openxmlformats.org/markup-compatibility/2006">
          <mc:Choice Requires="x14">
            <control shapeId="11349" r:id="rId78" name="Check Box 85">
              <controlPr defaultSize="0" autoFill="0" autoLine="0" autoPict="0">
                <anchor moveWithCells="1">
                  <from>
                    <xdr:col>3</xdr:col>
                    <xdr:colOff>121920</xdr:colOff>
                    <xdr:row>42</xdr:row>
                    <xdr:rowOff>403860</xdr:rowOff>
                  </from>
                  <to>
                    <xdr:col>3</xdr:col>
                    <xdr:colOff>769620</xdr:colOff>
                    <xdr:row>42</xdr:row>
                    <xdr:rowOff>640080</xdr:rowOff>
                  </to>
                </anchor>
              </controlPr>
            </control>
          </mc:Choice>
        </mc:AlternateContent>
        <mc:AlternateContent xmlns:mc="http://schemas.openxmlformats.org/markup-compatibility/2006">
          <mc:Choice Requires="x14">
            <control shapeId="11350" r:id="rId79" name="Check Box 86">
              <controlPr defaultSize="0" autoFill="0" autoLine="0" autoPict="0">
                <anchor moveWithCells="1">
                  <from>
                    <xdr:col>3</xdr:col>
                    <xdr:colOff>121920</xdr:colOff>
                    <xdr:row>43</xdr:row>
                    <xdr:rowOff>7620</xdr:rowOff>
                  </from>
                  <to>
                    <xdr:col>3</xdr:col>
                    <xdr:colOff>762000</xdr:colOff>
                    <xdr:row>43</xdr:row>
                    <xdr:rowOff>251460</xdr:rowOff>
                  </to>
                </anchor>
              </controlPr>
            </control>
          </mc:Choice>
        </mc:AlternateContent>
        <mc:AlternateContent xmlns:mc="http://schemas.openxmlformats.org/markup-compatibility/2006">
          <mc:Choice Requires="x14">
            <control shapeId="11351" r:id="rId80" name="Check Box 87">
              <controlPr defaultSize="0" autoFill="0" autoLine="0" autoPict="0">
                <anchor moveWithCells="1">
                  <from>
                    <xdr:col>3</xdr:col>
                    <xdr:colOff>121920</xdr:colOff>
                    <xdr:row>43</xdr:row>
                    <xdr:rowOff>190500</xdr:rowOff>
                  </from>
                  <to>
                    <xdr:col>3</xdr:col>
                    <xdr:colOff>769620</xdr:colOff>
                    <xdr:row>43</xdr:row>
                    <xdr:rowOff>426720</xdr:rowOff>
                  </to>
                </anchor>
              </controlPr>
            </control>
          </mc:Choice>
        </mc:AlternateContent>
        <mc:AlternateContent xmlns:mc="http://schemas.openxmlformats.org/markup-compatibility/2006">
          <mc:Choice Requires="x14">
            <control shapeId="11352" r:id="rId81" name="Check Box 88">
              <controlPr defaultSize="0" autoFill="0" autoLine="0" autoPict="0">
                <anchor moveWithCells="1">
                  <from>
                    <xdr:col>3</xdr:col>
                    <xdr:colOff>121920</xdr:colOff>
                    <xdr:row>43</xdr:row>
                    <xdr:rowOff>403860</xdr:rowOff>
                  </from>
                  <to>
                    <xdr:col>3</xdr:col>
                    <xdr:colOff>769620</xdr:colOff>
                    <xdr:row>43</xdr:row>
                    <xdr:rowOff>640080</xdr:rowOff>
                  </to>
                </anchor>
              </controlPr>
            </control>
          </mc:Choice>
        </mc:AlternateContent>
        <mc:AlternateContent xmlns:mc="http://schemas.openxmlformats.org/markup-compatibility/2006">
          <mc:Choice Requires="x14">
            <control shapeId="11353" r:id="rId82" name="Check Box 89">
              <controlPr defaultSize="0" autoFill="0" autoLine="0" autoPict="0">
                <anchor moveWithCells="1">
                  <from>
                    <xdr:col>3</xdr:col>
                    <xdr:colOff>121920</xdr:colOff>
                    <xdr:row>44</xdr:row>
                    <xdr:rowOff>7620</xdr:rowOff>
                  </from>
                  <to>
                    <xdr:col>3</xdr:col>
                    <xdr:colOff>762000</xdr:colOff>
                    <xdr:row>44</xdr:row>
                    <xdr:rowOff>251460</xdr:rowOff>
                  </to>
                </anchor>
              </controlPr>
            </control>
          </mc:Choice>
        </mc:AlternateContent>
        <mc:AlternateContent xmlns:mc="http://schemas.openxmlformats.org/markup-compatibility/2006">
          <mc:Choice Requires="x14">
            <control shapeId="11354" r:id="rId83" name="Check Box 90">
              <controlPr defaultSize="0" autoFill="0" autoLine="0" autoPict="0">
                <anchor moveWithCells="1">
                  <from>
                    <xdr:col>3</xdr:col>
                    <xdr:colOff>121920</xdr:colOff>
                    <xdr:row>44</xdr:row>
                    <xdr:rowOff>190500</xdr:rowOff>
                  </from>
                  <to>
                    <xdr:col>3</xdr:col>
                    <xdr:colOff>769620</xdr:colOff>
                    <xdr:row>44</xdr:row>
                    <xdr:rowOff>426720</xdr:rowOff>
                  </to>
                </anchor>
              </controlPr>
            </control>
          </mc:Choice>
        </mc:AlternateContent>
        <mc:AlternateContent xmlns:mc="http://schemas.openxmlformats.org/markup-compatibility/2006">
          <mc:Choice Requires="x14">
            <control shapeId="11355" r:id="rId84" name="Check Box 91">
              <controlPr defaultSize="0" autoFill="0" autoLine="0" autoPict="0">
                <anchor moveWithCells="1">
                  <from>
                    <xdr:col>3</xdr:col>
                    <xdr:colOff>121920</xdr:colOff>
                    <xdr:row>44</xdr:row>
                    <xdr:rowOff>403860</xdr:rowOff>
                  </from>
                  <to>
                    <xdr:col>3</xdr:col>
                    <xdr:colOff>769620</xdr:colOff>
                    <xdr:row>44</xdr:row>
                    <xdr:rowOff>640080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B9A88-4233-499C-97FE-FBEA35A03F70}">
  <sheetPr>
    <outlinePr summaryBelow="0" summaryRight="0"/>
    <pageSetUpPr autoPageBreaks="0" fitToPage="1"/>
  </sheetPr>
  <dimension ref="A1:Q51"/>
  <sheetViews>
    <sheetView view="pageBreakPreview" topLeftCell="A10" zoomScaleNormal="55" zoomScaleSheetLayoutView="100" zoomScalePageLayoutView="55" workbookViewId="0">
      <selection activeCell="E31" sqref="E31"/>
    </sheetView>
  </sheetViews>
  <sheetFormatPr defaultColWidth="10" defaultRowHeight="19.2"/>
  <cols>
    <col min="1" max="1" width="4.59765625" style="36" bestFit="1" customWidth="1"/>
    <col min="2" max="2" width="15.59765625" style="36" customWidth="1"/>
    <col min="3" max="3" width="30" style="36" customWidth="1"/>
    <col min="4" max="4" width="10.59765625" style="36" customWidth="1"/>
    <col min="5" max="5" width="8.59765625" style="36" customWidth="1"/>
    <col min="6" max="6" width="4.5" style="36" customWidth="1"/>
    <col min="7" max="7" width="3.19921875" style="36" customWidth="1"/>
    <col min="8" max="8" width="4.09765625" style="36" customWidth="1"/>
    <col min="9" max="9" width="8.3984375" style="36" customWidth="1"/>
    <col min="10" max="10" width="4" style="36" customWidth="1"/>
    <col min="11" max="11" width="8.59765625" style="36" customWidth="1"/>
    <col min="12" max="12" width="3.59765625" style="36" customWidth="1"/>
    <col min="13" max="243" width="10" style="36" customWidth="1"/>
    <col min="244" max="16384" width="10" style="36"/>
  </cols>
  <sheetData>
    <row r="1" spans="1:17" ht="22.2">
      <c r="B1" s="34" t="s">
        <v>113</v>
      </c>
      <c r="D1" s="97"/>
      <c r="E1" s="270"/>
      <c r="F1" s="270"/>
      <c r="G1" s="270"/>
      <c r="H1" s="270"/>
      <c r="I1" s="270"/>
      <c r="J1" s="270"/>
      <c r="K1" s="270"/>
      <c r="M1" s="35" t="s">
        <v>63</v>
      </c>
      <c r="Q1" s="98"/>
    </row>
    <row r="2" spans="1:17" ht="47.25" customHeight="1">
      <c r="B2" s="278" t="s">
        <v>109</v>
      </c>
      <c r="C2" s="279"/>
      <c r="D2" s="279"/>
      <c r="E2" s="279"/>
      <c r="F2" s="279"/>
      <c r="G2" s="279"/>
      <c r="H2" s="279"/>
      <c r="I2" s="279"/>
      <c r="J2" s="279"/>
      <c r="K2" s="279"/>
    </row>
    <row r="3" spans="1:17" ht="16.5" customHeight="1">
      <c r="B3" s="37"/>
      <c r="C3" s="38"/>
      <c r="D3" s="38"/>
      <c r="E3" s="38"/>
      <c r="F3" s="38"/>
      <c r="G3" s="38"/>
      <c r="H3" s="38"/>
      <c r="I3" s="38"/>
      <c r="J3" s="38"/>
      <c r="K3" s="38"/>
    </row>
    <row r="4" spans="1:17" ht="19.8">
      <c r="B4" s="99"/>
      <c r="C4" s="99"/>
      <c r="D4" s="100"/>
    </row>
    <row r="5" spans="1:17" s="41" customFormat="1" ht="46.5" customHeight="1" thickBot="1">
      <c r="A5" s="41" t="s">
        <v>98</v>
      </c>
      <c r="B5" s="121" t="s">
        <v>6</v>
      </c>
      <c r="C5" s="121" t="s">
        <v>7</v>
      </c>
      <c r="D5" s="122" t="s">
        <v>107</v>
      </c>
      <c r="E5" s="276" t="s">
        <v>44</v>
      </c>
      <c r="F5" s="277"/>
      <c r="G5" s="277"/>
      <c r="H5" s="277"/>
      <c r="I5" s="277"/>
      <c r="J5" s="277"/>
      <c r="K5" s="123" t="s">
        <v>28</v>
      </c>
      <c r="M5" s="101" t="s">
        <v>81</v>
      </c>
    </row>
    <row r="6" spans="1:17" ht="48" customHeight="1" thickTop="1">
      <c r="A6" s="83" t="s">
        <v>99</v>
      </c>
      <c r="B6" s="124" t="s">
        <v>104</v>
      </c>
      <c r="C6" s="132" t="s">
        <v>140</v>
      </c>
      <c r="D6" s="125" t="s">
        <v>105</v>
      </c>
      <c r="E6" s="126">
        <v>6000</v>
      </c>
      <c r="F6" s="127" t="s">
        <v>14</v>
      </c>
      <c r="G6" s="128">
        <v>2</v>
      </c>
      <c r="H6" s="127" t="s">
        <v>66</v>
      </c>
      <c r="I6" s="129">
        <f>IF(OR(ISNUMBER(E6), ISNUMBER(G6)), E6*G6, "")</f>
        <v>12000</v>
      </c>
      <c r="J6" s="130" t="s">
        <v>2</v>
      </c>
      <c r="K6" s="131" t="s">
        <v>54</v>
      </c>
      <c r="M6" s="102"/>
    </row>
    <row r="7" spans="1:17" ht="51" customHeight="1">
      <c r="A7" s="83">
        <v>1</v>
      </c>
      <c r="B7" s="103" t="s">
        <v>25</v>
      </c>
      <c r="C7" s="171"/>
      <c r="D7" s="105" t="s">
        <v>105</v>
      </c>
      <c r="E7" s="106"/>
      <c r="F7" s="107" t="s">
        <v>14</v>
      </c>
      <c r="G7" s="108"/>
      <c r="H7" s="116" t="s">
        <v>66</v>
      </c>
      <c r="I7" s="133" t="str">
        <f>IF(OR(ISNUMBER(E7), ISNUMBER(G7)), E7*G7, "")</f>
        <v/>
      </c>
      <c r="J7" s="118" t="s">
        <v>2</v>
      </c>
      <c r="K7" s="119"/>
      <c r="M7" s="102"/>
    </row>
    <row r="8" spans="1:17" ht="51" customHeight="1">
      <c r="A8" s="83">
        <v>2</v>
      </c>
      <c r="B8" s="112" t="s">
        <v>25</v>
      </c>
      <c r="C8" s="113"/>
      <c r="D8" s="114" t="s">
        <v>108</v>
      </c>
      <c r="E8" s="115"/>
      <c r="F8" s="116" t="s">
        <v>14</v>
      </c>
      <c r="G8" s="117"/>
      <c r="H8" s="116" t="s">
        <v>66</v>
      </c>
      <c r="I8" s="133" t="str">
        <f>IF(OR(ISNUMBER(E8), ISNUMBER(G8)), E8*G8, "")</f>
        <v/>
      </c>
      <c r="J8" s="118" t="s">
        <v>2</v>
      </c>
      <c r="K8" s="119"/>
      <c r="M8" s="102"/>
    </row>
    <row r="9" spans="1:17" ht="51" customHeight="1">
      <c r="A9" s="83">
        <v>3</v>
      </c>
      <c r="B9" s="112" t="s">
        <v>25</v>
      </c>
      <c r="C9" s="113"/>
      <c r="D9" s="114" t="s">
        <v>108</v>
      </c>
      <c r="E9" s="115"/>
      <c r="F9" s="116" t="s">
        <v>14</v>
      </c>
      <c r="G9" s="117"/>
      <c r="H9" s="116" t="s">
        <v>66</v>
      </c>
      <c r="I9" s="133" t="str">
        <f t="shared" ref="I9:I18" si="0">IF(OR(ISNUMBER(E9), ISNUMBER(G9)), E9*G9, "")</f>
        <v/>
      </c>
      <c r="J9" s="118" t="s">
        <v>2</v>
      </c>
      <c r="K9" s="119"/>
      <c r="M9" s="102"/>
    </row>
    <row r="10" spans="1:17" ht="51" customHeight="1">
      <c r="A10" s="83">
        <v>4</v>
      </c>
      <c r="B10" s="112" t="s">
        <v>25</v>
      </c>
      <c r="C10" s="113"/>
      <c r="D10" s="114" t="s">
        <v>108</v>
      </c>
      <c r="E10" s="115"/>
      <c r="F10" s="116" t="s">
        <v>14</v>
      </c>
      <c r="G10" s="117"/>
      <c r="H10" s="116" t="s">
        <v>66</v>
      </c>
      <c r="I10" s="133" t="str">
        <f t="shared" si="0"/>
        <v/>
      </c>
      <c r="J10" s="118" t="s">
        <v>2</v>
      </c>
      <c r="K10" s="119"/>
      <c r="M10" s="102"/>
    </row>
    <row r="11" spans="1:17" ht="51" customHeight="1">
      <c r="A11" s="83">
        <v>5</v>
      </c>
      <c r="B11" s="112" t="s">
        <v>25</v>
      </c>
      <c r="C11" s="113"/>
      <c r="D11" s="114" t="s">
        <v>108</v>
      </c>
      <c r="E11" s="115"/>
      <c r="F11" s="116" t="s">
        <v>14</v>
      </c>
      <c r="G11" s="117"/>
      <c r="H11" s="116" t="s">
        <v>66</v>
      </c>
      <c r="I11" s="133" t="str">
        <f t="shared" si="0"/>
        <v/>
      </c>
      <c r="J11" s="118" t="s">
        <v>2</v>
      </c>
      <c r="K11" s="119"/>
      <c r="M11" s="102"/>
    </row>
    <row r="12" spans="1:17" ht="51" customHeight="1">
      <c r="A12" s="83">
        <v>6</v>
      </c>
      <c r="B12" s="112" t="s">
        <v>25</v>
      </c>
      <c r="C12" s="113"/>
      <c r="D12" s="114" t="s">
        <v>108</v>
      </c>
      <c r="E12" s="115"/>
      <c r="F12" s="116" t="s">
        <v>14</v>
      </c>
      <c r="G12" s="117"/>
      <c r="H12" s="116" t="s">
        <v>66</v>
      </c>
      <c r="I12" s="133" t="str">
        <f t="shared" si="0"/>
        <v/>
      </c>
      <c r="J12" s="118" t="s">
        <v>2</v>
      </c>
      <c r="K12" s="119"/>
      <c r="M12" s="102"/>
    </row>
    <row r="13" spans="1:17" ht="51" customHeight="1">
      <c r="A13" s="83">
        <v>7</v>
      </c>
      <c r="B13" s="112" t="s">
        <v>25</v>
      </c>
      <c r="C13" s="113"/>
      <c r="D13" s="114" t="s">
        <v>108</v>
      </c>
      <c r="E13" s="115"/>
      <c r="F13" s="116" t="s">
        <v>14</v>
      </c>
      <c r="G13" s="117"/>
      <c r="H13" s="116" t="s">
        <v>66</v>
      </c>
      <c r="I13" s="133" t="str">
        <f t="shared" si="0"/>
        <v/>
      </c>
      <c r="J13" s="118" t="s">
        <v>2</v>
      </c>
      <c r="K13" s="119"/>
      <c r="M13" s="102"/>
    </row>
    <row r="14" spans="1:17" ht="51" customHeight="1">
      <c r="A14" s="83">
        <v>8</v>
      </c>
      <c r="B14" s="112" t="s">
        <v>25</v>
      </c>
      <c r="C14" s="113"/>
      <c r="D14" s="114" t="s">
        <v>108</v>
      </c>
      <c r="E14" s="115"/>
      <c r="F14" s="116" t="s">
        <v>14</v>
      </c>
      <c r="G14" s="117"/>
      <c r="H14" s="116" t="s">
        <v>66</v>
      </c>
      <c r="I14" s="133" t="str">
        <f t="shared" si="0"/>
        <v/>
      </c>
      <c r="J14" s="118" t="s">
        <v>2</v>
      </c>
      <c r="K14" s="119"/>
      <c r="M14" s="102"/>
    </row>
    <row r="15" spans="1:17" ht="51" customHeight="1">
      <c r="A15" s="83">
        <v>9</v>
      </c>
      <c r="B15" s="112" t="s">
        <v>25</v>
      </c>
      <c r="C15" s="113"/>
      <c r="D15" s="114" t="s">
        <v>108</v>
      </c>
      <c r="E15" s="115"/>
      <c r="F15" s="116" t="s">
        <v>14</v>
      </c>
      <c r="G15" s="117"/>
      <c r="H15" s="116" t="s">
        <v>66</v>
      </c>
      <c r="I15" s="133" t="str">
        <f t="shared" si="0"/>
        <v/>
      </c>
      <c r="J15" s="118" t="s">
        <v>2</v>
      </c>
      <c r="K15" s="119"/>
      <c r="M15" s="102"/>
    </row>
    <row r="16" spans="1:17" ht="51" customHeight="1">
      <c r="A16" s="83">
        <v>10</v>
      </c>
      <c r="B16" s="112" t="s">
        <v>25</v>
      </c>
      <c r="C16" s="113"/>
      <c r="D16" s="114" t="s">
        <v>108</v>
      </c>
      <c r="E16" s="115"/>
      <c r="F16" s="116" t="s">
        <v>14</v>
      </c>
      <c r="G16" s="117"/>
      <c r="H16" s="116" t="s">
        <v>66</v>
      </c>
      <c r="I16" s="133" t="str">
        <f t="shared" si="0"/>
        <v/>
      </c>
      <c r="J16" s="118" t="s">
        <v>2</v>
      </c>
      <c r="K16" s="119"/>
      <c r="M16" s="102"/>
    </row>
    <row r="17" spans="1:15" ht="51" customHeight="1">
      <c r="A17" s="83">
        <v>11</v>
      </c>
      <c r="B17" s="112" t="s">
        <v>25</v>
      </c>
      <c r="C17" s="113"/>
      <c r="D17" s="114" t="s">
        <v>108</v>
      </c>
      <c r="E17" s="115"/>
      <c r="F17" s="116" t="s">
        <v>14</v>
      </c>
      <c r="G17" s="117"/>
      <c r="H17" s="116" t="s">
        <v>66</v>
      </c>
      <c r="I17" s="133" t="str">
        <f t="shared" si="0"/>
        <v/>
      </c>
      <c r="J17" s="118" t="s">
        <v>2</v>
      </c>
      <c r="K17" s="119"/>
      <c r="M17" s="102"/>
    </row>
    <row r="18" spans="1:15" ht="51" customHeight="1">
      <c r="A18" s="83">
        <v>12</v>
      </c>
      <c r="B18" s="112" t="s">
        <v>25</v>
      </c>
      <c r="C18" s="113"/>
      <c r="D18" s="114" t="s">
        <v>108</v>
      </c>
      <c r="E18" s="115"/>
      <c r="F18" s="116" t="s">
        <v>14</v>
      </c>
      <c r="G18" s="117"/>
      <c r="H18" s="116" t="s">
        <v>66</v>
      </c>
      <c r="I18" s="133" t="str">
        <f t="shared" si="0"/>
        <v/>
      </c>
      <c r="J18" s="118" t="s">
        <v>2</v>
      </c>
      <c r="K18" s="119"/>
      <c r="M18" s="102"/>
    </row>
    <row r="19" spans="1:15" ht="46.2" customHeight="1">
      <c r="B19" s="84"/>
      <c r="C19" s="84"/>
      <c r="D19" s="39" t="s">
        <v>0</v>
      </c>
      <c r="E19" s="264" t="str">
        <f>IF(COUNT(I7:I18) = 0, "", SUM(I7:I18))</f>
        <v/>
      </c>
      <c r="F19" s="265"/>
      <c r="G19" s="265"/>
      <c r="H19" s="265"/>
      <c r="I19" s="265"/>
      <c r="J19" s="85" t="s">
        <v>31</v>
      </c>
      <c r="K19" s="86"/>
      <c r="M19" s="87"/>
    </row>
    <row r="20" spans="1:15" ht="46.2" customHeight="1">
      <c r="C20" s="88"/>
      <c r="D20" s="39" t="s">
        <v>1</v>
      </c>
      <c r="E20" s="89" t="s">
        <v>15</v>
      </c>
      <c r="F20" s="264" t="str">
        <f>IF(AND(ISNUMBER(E19), ISNUMBER(E46)), E19+E46,IFERROR(E19, ""))</f>
        <v/>
      </c>
      <c r="G20" s="265"/>
      <c r="H20" s="265"/>
      <c r="I20" s="265"/>
      <c r="J20" s="90" t="s">
        <v>31</v>
      </c>
      <c r="M20" s="91"/>
    </row>
    <row r="21" spans="1:15" ht="15" customHeight="1">
      <c r="C21" s="84"/>
      <c r="D21" s="92"/>
      <c r="E21" s="92"/>
      <c r="F21" s="93"/>
      <c r="G21" s="93"/>
      <c r="H21" s="93"/>
      <c r="I21" s="93"/>
      <c r="J21" s="93"/>
      <c r="K21" s="94"/>
    </row>
    <row r="22" spans="1:15" ht="23.25" customHeight="1">
      <c r="B22" s="269" t="s">
        <v>106</v>
      </c>
      <c r="C22" s="269"/>
      <c r="D22" s="269"/>
      <c r="E22" s="269"/>
      <c r="F22" s="269"/>
      <c r="G22" s="269"/>
      <c r="H22" s="269"/>
      <c r="I22" s="269"/>
      <c r="J22" s="269"/>
      <c r="K22" s="269"/>
      <c r="L22" s="269"/>
      <c r="M22" s="269"/>
      <c r="N22" s="134"/>
      <c r="O22" s="134"/>
    </row>
    <row r="23" spans="1:15" ht="42" customHeight="1">
      <c r="B23" s="269"/>
      <c r="C23" s="269"/>
      <c r="D23" s="269"/>
      <c r="E23" s="269"/>
      <c r="F23" s="269"/>
      <c r="G23" s="269"/>
      <c r="H23" s="269"/>
      <c r="I23" s="269"/>
      <c r="J23" s="269"/>
      <c r="K23" s="269"/>
      <c r="L23" s="269"/>
      <c r="M23" s="269"/>
      <c r="N23" s="134"/>
      <c r="O23" s="134"/>
    </row>
    <row r="24" spans="1:15" ht="33" customHeight="1">
      <c r="B24" s="95"/>
    </row>
    <row r="25" spans="1:15" ht="46.5" customHeight="1">
      <c r="C25" s="88"/>
      <c r="D25" s="96" t="s">
        <v>102</v>
      </c>
      <c r="E25" s="266" t="s">
        <v>26</v>
      </c>
      <c r="F25" s="266"/>
      <c r="G25" s="268"/>
      <c r="H25" s="268"/>
      <c r="I25" s="268"/>
      <c r="J25" s="268"/>
      <c r="K25" s="268"/>
      <c r="L25" s="268"/>
      <c r="M25" s="90" t="s">
        <v>31</v>
      </c>
    </row>
    <row r="26" spans="1:15" ht="26.4" customHeight="1">
      <c r="B26" s="34" t="s">
        <v>113</v>
      </c>
      <c r="D26" s="97"/>
      <c r="E26" s="270"/>
      <c r="F26" s="270"/>
      <c r="G26" s="270"/>
      <c r="H26" s="270"/>
      <c r="I26" s="270"/>
      <c r="J26" s="270"/>
      <c r="K26" s="270"/>
      <c r="M26" s="35" t="s">
        <v>64</v>
      </c>
    </row>
    <row r="27" spans="1:15" ht="46.95" customHeight="1">
      <c r="B27" s="278" t="s">
        <v>109</v>
      </c>
      <c r="C27" s="279"/>
      <c r="D27" s="279"/>
      <c r="E27" s="279"/>
      <c r="F27" s="279"/>
      <c r="G27" s="279"/>
      <c r="H27" s="279"/>
      <c r="I27" s="279"/>
      <c r="J27" s="279"/>
      <c r="K27" s="279"/>
    </row>
    <row r="28" spans="1:15" ht="22.2">
      <c r="B28" s="37"/>
      <c r="C28" s="38"/>
      <c r="D28" s="38"/>
      <c r="E28" s="38"/>
      <c r="F28" s="38"/>
      <c r="G28" s="38"/>
      <c r="H28" s="38"/>
      <c r="I28" s="38"/>
      <c r="J28" s="38"/>
      <c r="K28" s="38"/>
    </row>
    <row r="29" spans="1:15" ht="19.8">
      <c r="B29" s="99"/>
      <c r="C29" s="99"/>
      <c r="D29" s="100"/>
    </row>
    <row r="30" spans="1:15" ht="36.6" thickBot="1">
      <c r="A30" s="41" t="s">
        <v>98</v>
      </c>
      <c r="B30" s="121" t="s">
        <v>6</v>
      </c>
      <c r="C30" s="121" t="s">
        <v>7</v>
      </c>
      <c r="D30" s="122" t="s">
        <v>107</v>
      </c>
      <c r="E30" s="273" t="s">
        <v>44</v>
      </c>
      <c r="F30" s="274"/>
      <c r="G30" s="274"/>
      <c r="H30" s="274"/>
      <c r="I30" s="274"/>
      <c r="J30" s="275"/>
      <c r="K30" s="123" t="s">
        <v>28</v>
      </c>
      <c r="L30" s="41"/>
      <c r="M30" s="101" t="s">
        <v>81</v>
      </c>
    </row>
    <row r="31" spans="1:15" ht="51" customHeight="1" thickTop="1">
      <c r="A31" s="83"/>
      <c r="B31" s="112" t="s">
        <v>25</v>
      </c>
      <c r="C31" s="113"/>
      <c r="D31" s="114" t="s">
        <v>108</v>
      </c>
      <c r="E31" s="115"/>
      <c r="F31" s="116" t="s">
        <v>14</v>
      </c>
      <c r="G31" s="117"/>
      <c r="H31" s="116" t="s">
        <v>66</v>
      </c>
      <c r="I31" s="120" t="str">
        <f>IF(OR(ISNUMBER(E31), ISNUMBER(G31)), E31*G31, "")</f>
        <v/>
      </c>
      <c r="J31" s="118" t="s">
        <v>2</v>
      </c>
      <c r="K31" s="119"/>
      <c r="M31" s="102"/>
    </row>
    <row r="32" spans="1:15" ht="51" customHeight="1">
      <c r="A32" s="83"/>
      <c r="B32" s="112" t="s">
        <v>25</v>
      </c>
      <c r="C32" s="113"/>
      <c r="D32" s="114" t="s">
        <v>105</v>
      </c>
      <c r="E32" s="115"/>
      <c r="F32" s="116" t="s">
        <v>14</v>
      </c>
      <c r="G32" s="117"/>
      <c r="H32" s="116" t="s">
        <v>66</v>
      </c>
      <c r="I32" s="120" t="str">
        <f>IF(OR(ISNUMBER(E32), ISNUMBER(G32)), E32*G32, "")</f>
        <v/>
      </c>
      <c r="J32" s="118" t="s">
        <v>2</v>
      </c>
      <c r="K32" s="119"/>
      <c r="M32" s="102"/>
    </row>
    <row r="33" spans="1:13" ht="51" customHeight="1">
      <c r="A33" s="83"/>
      <c r="B33" s="112" t="s">
        <v>25</v>
      </c>
      <c r="C33" s="113"/>
      <c r="D33" s="114" t="s">
        <v>105</v>
      </c>
      <c r="E33" s="115"/>
      <c r="F33" s="116" t="s">
        <v>14</v>
      </c>
      <c r="G33" s="117"/>
      <c r="H33" s="116" t="s">
        <v>66</v>
      </c>
      <c r="I33" s="120" t="str">
        <f t="shared" ref="I33:I45" si="1">IF(OR(ISNUMBER(E33), ISNUMBER(G33)), E33*G33, "")</f>
        <v/>
      </c>
      <c r="J33" s="118" t="s">
        <v>2</v>
      </c>
      <c r="K33" s="119"/>
      <c r="M33" s="102"/>
    </row>
    <row r="34" spans="1:13" ht="51" customHeight="1">
      <c r="A34" s="83"/>
      <c r="B34" s="112" t="s">
        <v>25</v>
      </c>
      <c r="C34" s="113"/>
      <c r="D34" s="114" t="s">
        <v>105</v>
      </c>
      <c r="E34" s="115"/>
      <c r="F34" s="116" t="s">
        <v>14</v>
      </c>
      <c r="G34" s="117"/>
      <c r="H34" s="116" t="s">
        <v>66</v>
      </c>
      <c r="I34" s="120" t="str">
        <f t="shared" si="1"/>
        <v/>
      </c>
      <c r="J34" s="118" t="s">
        <v>2</v>
      </c>
      <c r="K34" s="119"/>
      <c r="M34" s="102"/>
    </row>
    <row r="35" spans="1:13" ht="51" customHeight="1">
      <c r="A35" s="83"/>
      <c r="B35" s="112" t="s">
        <v>25</v>
      </c>
      <c r="C35" s="113"/>
      <c r="D35" s="114" t="s">
        <v>105</v>
      </c>
      <c r="E35" s="115"/>
      <c r="F35" s="116" t="s">
        <v>14</v>
      </c>
      <c r="G35" s="117"/>
      <c r="H35" s="116" t="s">
        <v>66</v>
      </c>
      <c r="I35" s="120" t="str">
        <f t="shared" si="1"/>
        <v/>
      </c>
      <c r="J35" s="118" t="s">
        <v>2</v>
      </c>
      <c r="K35" s="119"/>
      <c r="M35" s="102"/>
    </row>
    <row r="36" spans="1:13" ht="51" customHeight="1">
      <c r="A36" s="83"/>
      <c r="B36" s="112" t="s">
        <v>25</v>
      </c>
      <c r="C36" s="113"/>
      <c r="D36" s="114" t="s">
        <v>105</v>
      </c>
      <c r="E36" s="115"/>
      <c r="F36" s="116" t="s">
        <v>14</v>
      </c>
      <c r="G36" s="117"/>
      <c r="H36" s="116" t="s">
        <v>66</v>
      </c>
      <c r="I36" s="120" t="str">
        <f t="shared" si="1"/>
        <v/>
      </c>
      <c r="J36" s="118" t="s">
        <v>2</v>
      </c>
      <c r="K36" s="119"/>
      <c r="M36" s="102"/>
    </row>
    <row r="37" spans="1:13" ht="51" customHeight="1">
      <c r="A37" s="83"/>
      <c r="B37" s="112" t="s">
        <v>25</v>
      </c>
      <c r="C37" s="113"/>
      <c r="D37" s="114" t="s">
        <v>105</v>
      </c>
      <c r="E37" s="115"/>
      <c r="F37" s="116" t="s">
        <v>14</v>
      </c>
      <c r="G37" s="117"/>
      <c r="H37" s="116" t="s">
        <v>66</v>
      </c>
      <c r="I37" s="120" t="str">
        <f t="shared" si="1"/>
        <v/>
      </c>
      <c r="J37" s="118" t="s">
        <v>2</v>
      </c>
      <c r="K37" s="119"/>
      <c r="M37" s="102"/>
    </row>
    <row r="38" spans="1:13" ht="51" customHeight="1">
      <c r="A38" s="83"/>
      <c r="B38" s="112" t="s">
        <v>25</v>
      </c>
      <c r="C38" s="113"/>
      <c r="D38" s="114" t="s">
        <v>105</v>
      </c>
      <c r="E38" s="115"/>
      <c r="F38" s="116" t="s">
        <v>14</v>
      </c>
      <c r="G38" s="117"/>
      <c r="H38" s="116" t="s">
        <v>66</v>
      </c>
      <c r="I38" s="120" t="str">
        <f t="shared" si="1"/>
        <v/>
      </c>
      <c r="J38" s="118" t="s">
        <v>2</v>
      </c>
      <c r="K38" s="119"/>
      <c r="M38" s="102"/>
    </row>
    <row r="39" spans="1:13" ht="51" customHeight="1">
      <c r="A39" s="83"/>
      <c r="B39" s="112" t="s">
        <v>25</v>
      </c>
      <c r="C39" s="113"/>
      <c r="D39" s="114" t="s">
        <v>105</v>
      </c>
      <c r="E39" s="115"/>
      <c r="F39" s="116" t="s">
        <v>14</v>
      </c>
      <c r="G39" s="117"/>
      <c r="H39" s="116" t="s">
        <v>66</v>
      </c>
      <c r="I39" s="120" t="str">
        <f t="shared" si="1"/>
        <v/>
      </c>
      <c r="J39" s="118" t="s">
        <v>2</v>
      </c>
      <c r="K39" s="119"/>
      <c r="M39" s="102"/>
    </row>
    <row r="40" spans="1:13" ht="51" customHeight="1">
      <c r="A40" s="83"/>
      <c r="B40" s="112" t="s">
        <v>25</v>
      </c>
      <c r="C40" s="113"/>
      <c r="D40" s="114" t="s">
        <v>105</v>
      </c>
      <c r="E40" s="115"/>
      <c r="F40" s="116" t="s">
        <v>14</v>
      </c>
      <c r="G40" s="117"/>
      <c r="H40" s="116" t="s">
        <v>66</v>
      </c>
      <c r="I40" s="120" t="str">
        <f t="shared" si="1"/>
        <v/>
      </c>
      <c r="J40" s="118" t="s">
        <v>2</v>
      </c>
      <c r="K40" s="119"/>
      <c r="M40" s="102"/>
    </row>
    <row r="41" spans="1:13" ht="51" customHeight="1">
      <c r="A41" s="83"/>
      <c r="B41" s="112" t="s">
        <v>25</v>
      </c>
      <c r="C41" s="113"/>
      <c r="D41" s="114" t="s">
        <v>105</v>
      </c>
      <c r="E41" s="115"/>
      <c r="F41" s="116" t="s">
        <v>14</v>
      </c>
      <c r="G41" s="117"/>
      <c r="H41" s="116" t="s">
        <v>66</v>
      </c>
      <c r="I41" s="120" t="str">
        <f t="shared" si="1"/>
        <v/>
      </c>
      <c r="J41" s="118" t="s">
        <v>2</v>
      </c>
      <c r="K41" s="119"/>
      <c r="M41" s="102"/>
    </row>
    <row r="42" spans="1:13" ht="51" customHeight="1">
      <c r="A42" s="83"/>
      <c r="B42" s="112" t="s">
        <v>25</v>
      </c>
      <c r="C42" s="113"/>
      <c r="D42" s="114" t="s">
        <v>105</v>
      </c>
      <c r="E42" s="115"/>
      <c r="F42" s="116" t="s">
        <v>14</v>
      </c>
      <c r="G42" s="117"/>
      <c r="H42" s="116" t="s">
        <v>66</v>
      </c>
      <c r="I42" s="120" t="str">
        <f t="shared" si="1"/>
        <v/>
      </c>
      <c r="J42" s="118" t="s">
        <v>2</v>
      </c>
      <c r="K42" s="119"/>
      <c r="M42" s="102"/>
    </row>
    <row r="43" spans="1:13" ht="51" customHeight="1">
      <c r="A43" s="83"/>
      <c r="B43" s="112" t="s">
        <v>25</v>
      </c>
      <c r="C43" s="113"/>
      <c r="D43" s="114" t="s">
        <v>105</v>
      </c>
      <c r="E43" s="115"/>
      <c r="F43" s="116" t="s">
        <v>14</v>
      </c>
      <c r="G43" s="117"/>
      <c r="H43" s="116" t="s">
        <v>66</v>
      </c>
      <c r="I43" s="120" t="str">
        <f t="shared" si="1"/>
        <v/>
      </c>
      <c r="J43" s="118" t="s">
        <v>2</v>
      </c>
      <c r="K43" s="119"/>
      <c r="M43" s="102"/>
    </row>
    <row r="44" spans="1:13" ht="51" customHeight="1">
      <c r="A44" s="83"/>
      <c r="B44" s="112" t="s">
        <v>25</v>
      </c>
      <c r="C44" s="113"/>
      <c r="D44" s="114" t="s">
        <v>105</v>
      </c>
      <c r="E44" s="115"/>
      <c r="F44" s="116" t="s">
        <v>14</v>
      </c>
      <c r="G44" s="117"/>
      <c r="H44" s="116" t="s">
        <v>66</v>
      </c>
      <c r="I44" s="120" t="str">
        <f t="shared" si="1"/>
        <v/>
      </c>
      <c r="J44" s="118" t="s">
        <v>2</v>
      </c>
      <c r="K44" s="119"/>
      <c r="M44" s="102"/>
    </row>
    <row r="45" spans="1:13" ht="51" customHeight="1">
      <c r="A45" s="83"/>
      <c r="B45" s="112" t="s">
        <v>25</v>
      </c>
      <c r="C45" s="113"/>
      <c r="D45" s="114" t="s">
        <v>105</v>
      </c>
      <c r="E45" s="115"/>
      <c r="F45" s="116" t="s">
        <v>14</v>
      </c>
      <c r="G45" s="117"/>
      <c r="H45" s="116" t="s">
        <v>66</v>
      </c>
      <c r="I45" s="120" t="str">
        <f t="shared" si="1"/>
        <v/>
      </c>
      <c r="J45" s="118" t="s">
        <v>2</v>
      </c>
      <c r="K45" s="119"/>
      <c r="M45" s="102"/>
    </row>
    <row r="46" spans="1:13" ht="46.2" customHeight="1">
      <c r="B46" s="84"/>
      <c r="C46" s="84"/>
      <c r="D46" s="39" t="s">
        <v>0</v>
      </c>
      <c r="E46" s="264" t="str">
        <f>IF(COUNT(I31:I45) = 0, "", SUM(I31:I45))</f>
        <v/>
      </c>
      <c r="F46" s="265"/>
      <c r="G46" s="265"/>
      <c r="H46" s="265"/>
      <c r="I46" s="265"/>
      <c r="J46" s="85" t="s">
        <v>31</v>
      </c>
      <c r="K46" s="86"/>
      <c r="M46" s="87"/>
    </row>
    <row r="47" spans="1:13" ht="22.2">
      <c r="C47" s="84"/>
      <c r="D47" s="92"/>
      <c r="E47" s="92"/>
      <c r="F47" s="93"/>
      <c r="G47" s="93"/>
      <c r="H47" s="93"/>
      <c r="I47" s="93"/>
      <c r="J47" s="93"/>
      <c r="K47" s="94"/>
    </row>
    <row r="48" spans="1:13" ht="23.25" customHeight="1">
      <c r="B48" s="269" t="s">
        <v>106</v>
      </c>
      <c r="C48" s="269"/>
      <c r="D48" s="269"/>
      <c r="E48" s="269"/>
      <c r="F48" s="269"/>
      <c r="G48" s="269"/>
      <c r="H48" s="269"/>
      <c r="I48" s="269"/>
      <c r="J48" s="269"/>
      <c r="K48" s="269"/>
      <c r="L48" s="269"/>
      <c r="M48" s="269"/>
    </row>
    <row r="49" spans="2:13" ht="42" customHeight="1">
      <c r="B49" s="269"/>
      <c r="C49" s="269"/>
      <c r="D49" s="269"/>
      <c r="E49" s="269"/>
      <c r="F49" s="269"/>
      <c r="G49" s="269"/>
      <c r="H49" s="269"/>
      <c r="I49" s="269"/>
      <c r="J49" s="269"/>
      <c r="K49" s="269"/>
      <c r="L49" s="269"/>
      <c r="M49" s="269"/>
    </row>
    <row r="50" spans="2:13" ht="33" customHeight="1">
      <c r="B50" s="95"/>
    </row>
    <row r="51" spans="2:13" ht="46.5" customHeight="1">
      <c r="C51" s="88"/>
      <c r="D51" s="96" t="s">
        <v>102</v>
      </c>
      <c r="E51" s="266" t="s">
        <v>26</v>
      </c>
      <c r="F51" s="266"/>
      <c r="G51" s="268"/>
      <c r="H51" s="268"/>
      <c r="I51" s="268"/>
      <c r="J51" s="268"/>
      <c r="K51" s="268"/>
      <c r="L51" s="268"/>
      <c r="M51" s="90" t="s">
        <v>31</v>
      </c>
    </row>
  </sheetData>
  <sheetProtection formatCells="0" selectLockedCells="1"/>
  <mergeCells count="15">
    <mergeCell ref="B22:M23"/>
    <mergeCell ref="E1:K1"/>
    <mergeCell ref="B2:K2"/>
    <mergeCell ref="E5:J5"/>
    <mergeCell ref="E19:I19"/>
    <mergeCell ref="F20:I20"/>
    <mergeCell ref="B48:M49"/>
    <mergeCell ref="E51:F51"/>
    <mergeCell ref="G51:L51"/>
    <mergeCell ref="E25:F25"/>
    <mergeCell ref="G25:L25"/>
    <mergeCell ref="E26:K26"/>
    <mergeCell ref="B27:K27"/>
    <mergeCell ref="E30:J30"/>
    <mergeCell ref="E46:I46"/>
  </mergeCells>
  <phoneticPr fontId="4"/>
  <printOptions horizontalCentered="1"/>
  <pageMargins left="0.31496062992125984" right="0.31496062992125984" top="0.35433070866141736" bottom="0.35433070866141736" header="0.31496062992125984" footer="0.31496062992125984"/>
  <pageSetup paperSize="9" scale="83" orientation="portrait" r:id="rId1"/>
  <headerFooter alignWithMargins="0"/>
  <rowBreaks count="1" manualBreakCount="1">
    <brk id="25" max="14"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6CF52-3F74-4A55-BED7-A348FE7D81D0}">
  <sheetPr>
    <outlinePr summaryBelow="0" summaryRight="0"/>
    <pageSetUpPr autoPageBreaks="0" fitToPage="1"/>
  </sheetPr>
  <dimension ref="A1:O53"/>
  <sheetViews>
    <sheetView view="pageBreakPreview" topLeftCell="A49" zoomScaleNormal="100" zoomScaleSheetLayoutView="100" workbookViewId="0">
      <selection activeCell="K31" sqref="K31"/>
    </sheetView>
  </sheetViews>
  <sheetFormatPr defaultColWidth="10" defaultRowHeight="19.2"/>
  <cols>
    <col min="1" max="1" width="4.3984375" style="36" bestFit="1" customWidth="1"/>
    <col min="2" max="2" width="18.09765625" style="36" customWidth="1"/>
    <col min="3" max="3" width="41.8984375" style="36" customWidth="1"/>
    <col min="4" max="4" width="20.5" style="36" customWidth="1"/>
    <col min="5" max="5" width="4" style="36" customWidth="1"/>
    <col min="6" max="6" width="8.59765625" style="36" customWidth="1"/>
    <col min="7" max="7" width="3.59765625" style="36" customWidth="1"/>
    <col min="8" max="8" width="10" style="36" customWidth="1"/>
    <col min="9" max="9" width="6.8984375" style="36" bestFit="1" customWidth="1"/>
    <col min="10" max="247" width="10" style="36" customWidth="1"/>
    <col min="248" max="16384" width="10" style="36"/>
  </cols>
  <sheetData>
    <row r="1" spans="1:10" ht="22.2">
      <c r="B1" s="34" t="s">
        <v>112</v>
      </c>
      <c r="D1" s="270"/>
      <c r="E1" s="270"/>
      <c r="F1" s="270"/>
      <c r="H1" s="35" t="s">
        <v>63</v>
      </c>
      <c r="I1" s="35"/>
    </row>
    <row r="2" spans="1:10" ht="47.25" customHeight="1">
      <c r="B2" s="278" t="s">
        <v>32</v>
      </c>
      <c r="C2" s="278"/>
      <c r="D2" s="278"/>
      <c r="E2" s="278"/>
      <c r="F2" s="278"/>
      <c r="I2" s="42"/>
      <c r="J2" s="42"/>
    </row>
    <row r="3" spans="1:10" ht="16.5" customHeight="1">
      <c r="B3" s="37"/>
      <c r="C3" s="38"/>
      <c r="D3" s="38"/>
      <c r="E3" s="38"/>
      <c r="F3" s="38"/>
    </row>
    <row r="4" spans="1:10" s="41" customFormat="1" ht="46.5" customHeight="1">
      <c r="A4" s="41" t="s">
        <v>98</v>
      </c>
      <c r="B4" s="39" t="s">
        <v>6</v>
      </c>
      <c r="C4" s="197" t="s">
        <v>147</v>
      </c>
      <c r="D4" s="280" t="s">
        <v>129</v>
      </c>
      <c r="E4" s="280"/>
      <c r="F4" s="40" t="s">
        <v>28</v>
      </c>
      <c r="G4" s="36"/>
      <c r="H4" s="101" t="s">
        <v>81</v>
      </c>
    </row>
    <row r="5" spans="1:10" ht="45" customHeight="1" thickBot="1">
      <c r="A5" s="83" t="s">
        <v>99</v>
      </c>
      <c r="B5" s="173" t="s">
        <v>104</v>
      </c>
      <c r="C5" s="198" t="s">
        <v>148</v>
      </c>
      <c r="D5" s="199">
        <v>1400</v>
      </c>
      <c r="E5" s="200" t="s">
        <v>2</v>
      </c>
      <c r="F5" s="174" t="s">
        <v>29</v>
      </c>
      <c r="G5" s="41"/>
      <c r="H5" s="102"/>
    </row>
    <row r="6" spans="1:10" ht="45" customHeight="1" thickTop="1">
      <c r="A6" s="83">
        <v>1</v>
      </c>
      <c r="B6" s="168" t="s">
        <v>25</v>
      </c>
      <c r="C6" s="136"/>
      <c r="D6" s="135"/>
      <c r="E6" s="169" t="s">
        <v>2</v>
      </c>
      <c r="F6" s="44"/>
      <c r="H6" s="102"/>
    </row>
    <row r="7" spans="1:10" ht="45" customHeight="1">
      <c r="A7" s="83">
        <v>2</v>
      </c>
      <c r="B7" s="168" t="s">
        <v>25</v>
      </c>
      <c r="C7" s="136"/>
      <c r="D7" s="135"/>
      <c r="E7" s="169" t="s">
        <v>2</v>
      </c>
      <c r="F7" s="44"/>
      <c r="H7" s="102"/>
    </row>
    <row r="8" spans="1:10" ht="45" customHeight="1">
      <c r="A8" s="83">
        <v>3</v>
      </c>
      <c r="B8" s="168" t="s">
        <v>25</v>
      </c>
      <c r="C8" s="136"/>
      <c r="D8" s="135"/>
      <c r="E8" s="169" t="s">
        <v>2</v>
      </c>
      <c r="F8" s="44"/>
      <c r="H8" s="102"/>
    </row>
    <row r="9" spans="1:10" ht="45" customHeight="1">
      <c r="A9" s="83">
        <v>4</v>
      </c>
      <c r="B9" s="168" t="s">
        <v>25</v>
      </c>
      <c r="C9" s="136"/>
      <c r="D9" s="135"/>
      <c r="E9" s="169" t="s">
        <v>2</v>
      </c>
      <c r="F9" s="44"/>
      <c r="H9" s="102"/>
    </row>
    <row r="10" spans="1:10" ht="45" customHeight="1">
      <c r="A10" s="83">
        <v>5</v>
      </c>
      <c r="B10" s="168" t="s">
        <v>25</v>
      </c>
      <c r="C10" s="136"/>
      <c r="D10" s="135"/>
      <c r="E10" s="169" t="s">
        <v>2</v>
      </c>
      <c r="F10" s="44"/>
      <c r="H10" s="102"/>
    </row>
    <row r="11" spans="1:10" ht="45" customHeight="1">
      <c r="A11" s="83">
        <v>6</v>
      </c>
      <c r="B11" s="168" t="s">
        <v>25</v>
      </c>
      <c r="C11" s="136"/>
      <c r="D11" s="135"/>
      <c r="E11" s="169" t="s">
        <v>2</v>
      </c>
      <c r="F11" s="44"/>
      <c r="H11" s="102"/>
    </row>
    <row r="12" spans="1:10" ht="45" customHeight="1">
      <c r="A12" s="83">
        <v>7</v>
      </c>
      <c r="B12" s="168" t="s">
        <v>25</v>
      </c>
      <c r="C12" s="136"/>
      <c r="D12" s="135"/>
      <c r="E12" s="169" t="s">
        <v>2</v>
      </c>
      <c r="F12" s="44"/>
      <c r="H12" s="102"/>
    </row>
    <row r="13" spans="1:10" ht="45" customHeight="1">
      <c r="A13" s="83">
        <v>8</v>
      </c>
      <c r="B13" s="168" t="s">
        <v>25</v>
      </c>
      <c r="C13" s="136"/>
      <c r="D13" s="135"/>
      <c r="E13" s="169" t="s">
        <v>2</v>
      </c>
      <c r="F13" s="44"/>
      <c r="H13" s="102"/>
    </row>
    <row r="14" spans="1:10" ht="45" customHeight="1">
      <c r="A14" s="83">
        <v>9</v>
      </c>
      <c r="B14" s="168" t="s">
        <v>25</v>
      </c>
      <c r="C14" s="136"/>
      <c r="D14" s="135"/>
      <c r="E14" s="169" t="s">
        <v>2</v>
      </c>
      <c r="F14" s="44"/>
      <c r="H14" s="102"/>
    </row>
    <row r="15" spans="1:10" ht="45" customHeight="1">
      <c r="A15" s="83">
        <v>10</v>
      </c>
      <c r="B15" s="168" t="s">
        <v>25</v>
      </c>
      <c r="C15" s="136"/>
      <c r="D15" s="135"/>
      <c r="E15" s="169" t="s">
        <v>2</v>
      </c>
      <c r="F15" s="44"/>
      <c r="H15" s="102"/>
    </row>
    <row r="16" spans="1:10" ht="45" customHeight="1">
      <c r="A16" s="83">
        <v>11</v>
      </c>
      <c r="B16" s="168" t="s">
        <v>25</v>
      </c>
      <c r="C16" s="136"/>
      <c r="D16" s="135"/>
      <c r="E16" s="169" t="s">
        <v>2</v>
      </c>
      <c r="F16" s="44"/>
      <c r="H16" s="102"/>
    </row>
    <row r="17" spans="1:15" ht="45" customHeight="1">
      <c r="A17" s="83">
        <v>12</v>
      </c>
      <c r="B17" s="168" t="s">
        <v>25</v>
      </c>
      <c r="C17" s="136"/>
      <c r="D17" s="135"/>
      <c r="E17" s="169" t="s">
        <v>2</v>
      </c>
      <c r="F17" s="44"/>
      <c r="H17" s="102"/>
    </row>
    <row r="18" spans="1:15" ht="46.2" customHeight="1">
      <c r="B18" s="84"/>
      <c r="C18" s="139" t="s">
        <v>10</v>
      </c>
      <c r="D18" s="140" t="str">
        <f>IF(COUNT(D6:D17) &gt; 0, SUM(D6:D17), "")</f>
        <v/>
      </c>
      <c r="E18" s="141" t="s">
        <v>31</v>
      </c>
      <c r="F18" s="86"/>
      <c r="H18" s="102"/>
    </row>
    <row r="19" spans="1:15" ht="46.2" customHeight="1">
      <c r="B19" s="84"/>
      <c r="C19" s="144" t="s">
        <v>11</v>
      </c>
      <c r="D19" s="145" t="str">
        <f>IF(AND(ISNUMBER(D18),ISNUMBER(D47)),D18+D47,IFERROR(D18,""))</f>
        <v/>
      </c>
      <c r="E19" s="146" t="s">
        <v>31</v>
      </c>
      <c r="F19" s="142"/>
      <c r="H19" s="147"/>
    </row>
    <row r="20" spans="1:15" ht="15" customHeight="1">
      <c r="C20" s="84"/>
      <c r="D20" s="138"/>
      <c r="E20" s="138"/>
      <c r="F20" s="137"/>
      <c r="G20" s="137"/>
      <c r="H20" s="137"/>
      <c r="I20" s="137"/>
      <c r="J20" s="137"/>
      <c r="K20" s="94"/>
    </row>
    <row r="21" spans="1:15" ht="23.25" customHeight="1">
      <c r="B21" s="269" t="s">
        <v>106</v>
      </c>
      <c r="C21" s="269"/>
      <c r="D21" s="269"/>
      <c r="E21" s="269"/>
      <c r="F21" s="269"/>
      <c r="G21" s="269"/>
      <c r="H21" s="269"/>
      <c r="I21" s="134"/>
      <c r="J21" s="134"/>
      <c r="K21" s="134"/>
      <c r="L21" s="134"/>
      <c r="M21" s="134"/>
      <c r="N21" s="134"/>
      <c r="O21" s="134"/>
    </row>
    <row r="22" spans="1:15" ht="42" customHeight="1">
      <c r="B22" s="269"/>
      <c r="C22" s="269"/>
      <c r="D22" s="269"/>
      <c r="E22" s="269"/>
      <c r="F22" s="269"/>
      <c r="G22" s="269"/>
      <c r="H22" s="269"/>
      <c r="I22" s="134"/>
      <c r="J22" s="134"/>
      <c r="K22" s="134"/>
      <c r="L22" s="134"/>
      <c r="M22" s="134"/>
      <c r="N22" s="134"/>
      <c r="O22" s="134"/>
    </row>
    <row r="23" spans="1:15">
      <c r="B23" s="143"/>
      <c r="H23"/>
    </row>
    <row r="24" spans="1:15" ht="16.5" customHeight="1">
      <c r="C24" s="281" t="s">
        <v>82</v>
      </c>
      <c r="D24" s="283"/>
      <c r="E24" s="284"/>
      <c r="F24" s="287" t="s">
        <v>31</v>
      </c>
      <c r="H24"/>
    </row>
    <row r="25" spans="1:15" ht="16.5" customHeight="1">
      <c r="C25" s="282"/>
      <c r="D25" s="285"/>
      <c r="E25" s="286"/>
      <c r="F25" s="288"/>
      <c r="H25"/>
    </row>
    <row r="26" spans="1:15">
      <c r="H26"/>
    </row>
    <row r="27" spans="1:15" ht="22.2">
      <c r="B27" s="34" t="s">
        <v>112</v>
      </c>
      <c r="D27" s="270"/>
      <c r="E27" s="270"/>
      <c r="F27" s="270"/>
      <c r="H27" s="35" t="s">
        <v>64</v>
      </c>
    </row>
    <row r="28" spans="1:15" ht="46.8" customHeight="1">
      <c r="B28" s="278" t="s">
        <v>32</v>
      </c>
      <c r="C28" s="278"/>
      <c r="D28" s="278"/>
      <c r="E28" s="278"/>
      <c r="F28" s="278"/>
    </row>
    <row r="29" spans="1:15" ht="22.2">
      <c r="B29" s="37"/>
      <c r="C29" s="38"/>
      <c r="D29" s="38"/>
      <c r="E29" s="38"/>
      <c r="F29" s="38"/>
    </row>
    <row r="30" spans="1:15" ht="46.35" customHeight="1">
      <c r="A30" s="41" t="s">
        <v>98</v>
      </c>
      <c r="B30" s="39" t="s">
        <v>6</v>
      </c>
      <c r="C30" s="197" t="s">
        <v>147</v>
      </c>
      <c r="D30" s="280" t="s">
        <v>129</v>
      </c>
      <c r="E30" s="280"/>
      <c r="F30" s="40" t="s">
        <v>28</v>
      </c>
      <c r="H30" s="101" t="s">
        <v>81</v>
      </c>
    </row>
    <row r="31" spans="1:15" ht="46.35" customHeight="1" thickBot="1">
      <c r="A31" s="83" t="s">
        <v>99</v>
      </c>
      <c r="B31" s="173" t="s">
        <v>104</v>
      </c>
      <c r="C31" s="198" t="s">
        <v>148</v>
      </c>
      <c r="D31" s="199">
        <v>1400</v>
      </c>
      <c r="E31" s="200" t="s">
        <v>2</v>
      </c>
      <c r="F31" s="174" t="s">
        <v>29</v>
      </c>
      <c r="G31" s="41"/>
      <c r="H31" s="102"/>
    </row>
    <row r="32" spans="1:15" ht="46.35" customHeight="1" thickTop="1">
      <c r="A32" s="83">
        <v>1</v>
      </c>
      <c r="B32" s="168" t="s">
        <v>25</v>
      </c>
      <c r="C32" s="136"/>
      <c r="D32" s="135"/>
      <c r="E32" s="169" t="s">
        <v>2</v>
      </c>
      <c r="F32" s="44"/>
      <c r="H32" s="102"/>
    </row>
    <row r="33" spans="1:8" ht="46.35" customHeight="1">
      <c r="A33" s="83">
        <v>2</v>
      </c>
      <c r="B33" s="168" t="s">
        <v>25</v>
      </c>
      <c r="C33" s="136"/>
      <c r="D33" s="135"/>
      <c r="E33" s="169" t="s">
        <v>2</v>
      </c>
      <c r="F33" s="44"/>
      <c r="H33" s="102"/>
    </row>
    <row r="34" spans="1:8" ht="46.35" customHeight="1">
      <c r="A34" s="83">
        <v>3</v>
      </c>
      <c r="B34" s="168" t="s">
        <v>25</v>
      </c>
      <c r="C34" s="136"/>
      <c r="D34" s="135"/>
      <c r="E34" s="169" t="s">
        <v>2</v>
      </c>
      <c r="F34" s="44"/>
      <c r="H34" s="102"/>
    </row>
    <row r="35" spans="1:8" ht="46.35" customHeight="1">
      <c r="A35" s="83">
        <v>4</v>
      </c>
      <c r="B35" s="168" t="s">
        <v>25</v>
      </c>
      <c r="C35" s="136"/>
      <c r="D35" s="135"/>
      <c r="E35" s="169" t="s">
        <v>2</v>
      </c>
      <c r="F35" s="44"/>
      <c r="H35" s="102"/>
    </row>
    <row r="36" spans="1:8" ht="46.35" customHeight="1">
      <c r="A36" s="83">
        <v>5</v>
      </c>
      <c r="B36" s="168" t="s">
        <v>25</v>
      </c>
      <c r="C36" s="136"/>
      <c r="D36" s="135"/>
      <c r="E36" s="169" t="s">
        <v>2</v>
      </c>
      <c r="F36" s="44"/>
      <c r="H36" s="102"/>
    </row>
    <row r="37" spans="1:8" ht="46.35" customHeight="1">
      <c r="A37" s="83">
        <v>6</v>
      </c>
      <c r="B37" s="168" t="s">
        <v>25</v>
      </c>
      <c r="C37" s="136"/>
      <c r="D37" s="135"/>
      <c r="E37" s="169" t="s">
        <v>2</v>
      </c>
      <c r="F37" s="44"/>
      <c r="H37" s="102"/>
    </row>
    <row r="38" spans="1:8" ht="46.35" customHeight="1">
      <c r="A38" s="83">
        <v>7</v>
      </c>
      <c r="B38" s="168" t="s">
        <v>25</v>
      </c>
      <c r="C38" s="136"/>
      <c r="D38" s="135"/>
      <c r="E38" s="169" t="s">
        <v>2</v>
      </c>
      <c r="F38" s="44"/>
      <c r="H38" s="102"/>
    </row>
    <row r="39" spans="1:8" ht="46.35" customHeight="1">
      <c r="A39" s="83">
        <v>8</v>
      </c>
      <c r="B39" s="168" t="s">
        <v>25</v>
      </c>
      <c r="C39" s="136"/>
      <c r="D39" s="135"/>
      <c r="E39" s="169" t="s">
        <v>2</v>
      </c>
      <c r="F39" s="44"/>
      <c r="H39" s="102"/>
    </row>
    <row r="40" spans="1:8" ht="46.35" customHeight="1">
      <c r="A40" s="83">
        <v>9</v>
      </c>
      <c r="B40" s="168" t="s">
        <v>25</v>
      </c>
      <c r="C40" s="136"/>
      <c r="D40" s="135"/>
      <c r="E40" s="169" t="s">
        <v>2</v>
      </c>
      <c r="F40" s="44"/>
      <c r="H40" s="102"/>
    </row>
    <row r="41" spans="1:8" ht="46.35" customHeight="1">
      <c r="A41" s="83">
        <v>10</v>
      </c>
      <c r="B41" s="168" t="s">
        <v>25</v>
      </c>
      <c r="C41" s="136"/>
      <c r="D41" s="135"/>
      <c r="E41" s="169" t="s">
        <v>2</v>
      </c>
      <c r="F41" s="44"/>
      <c r="H41" s="102"/>
    </row>
    <row r="42" spans="1:8" ht="46.35" customHeight="1">
      <c r="A42" s="83">
        <v>11</v>
      </c>
      <c r="B42" s="168" t="s">
        <v>25</v>
      </c>
      <c r="C42" s="136"/>
      <c r="D42" s="135"/>
      <c r="E42" s="169" t="s">
        <v>2</v>
      </c>
      <c r="F42" s="44"/>
      <c r="H42" s="102"/>
    </row>
    <row r="43" spans="1:8" ht="46.35" customHeight="1">
      <c r="A43" s="83">
        <v>12</v>
      </c>
      <c r="B43" s="168" t="s">
        <v>25</v>
      </c>
      <c r="C43" s="136"/>
      <c r="D43" s="135"/>
      <c r="E43" s="169" t="s">
        <v>2</v>
      </c>
      <c r="F43" s="44"/>
      <c r="H43" s="102"/>
    </row>
    <row r="44" spans="1:8" ht="46.35" customHeight="1">
      <c r="A44" s="83">
        <v>13</v>
      </c>
      <c r="B44" s="168" t="s">
        <v>25</v>
      </c>
      <c r="C44" s="136"/>
      <c r="D44" s="135"/>
      <c r="E44" s="169" t="s">
        <v>2</v>
      </c>
      <c r="F44" s="44"/>
      <c r="H44" s="102"/>
    </row>
    <row r="45" spans="1:8" ht="46.35" customHeight="1">
      <c r="A45" s="83">
        <v>14</v>
      </c>
      <c r="B45" s="168" t="s">
        <v>25</v>
      </c>
      <c r="C45" s="136"/>
      <c r="D45" s="135"/>
      <c r="E45" s="169" t="s">
        <v>2</v>
      </c>
      <c r="F45" s="44"/>
      <c r="H45" s="102"/>
    </row>
    <row r="46" spans="1:8" ht="46.35" customHeight="1">
      <c r="A46" s="83">
        <v>15</v>
      </c>
      <c r="B46" s="168" t="s">
        <v>25</v>
      </c>
      <c r="C46" s="136"/>
      <c r="D46" s="135"/>
      <c r="E46" s="169" t="s">
        <v>2</v>
      </c>
      <c r="F46" s="44"/>
      <c r="H46" s="102"/>
    </row>
    <row r="47" spans="1:8" ht="46.35" customHeight="1">
      <c r="B47" s="84"/>
      <c r="C47" s="180" t="s">
        <v>10</v>
      </c>
      <c r="D47" s="145" t="str">
        <f>IF(COUNT(D32:D46) &gt; 0, SUM(D32:D46), "")</f>
        <v/>
      </c>
      <c r="E47" s="146" t="s">
        <v>31</v>
      </c>
      <c r="F47" s="86"/>
      <c r="H47" s="147"/>
    </row>
    <row r="48" spans="1:8" ht="22.2">
      <c r="C48" s="84"/>
      <c r="D48" s="138"/>
      <c r="E48" s="138"/>
      <c r="F48" s="137"/>
      <c r="G48" s="137"/>
      <c r="H48" s="137"/>
    </row>
    <row r="49" spans="2:8">
      <c r="B49" s="269" t="s">
        <v>106</v>
      </c>
      <c r="C49" s="269"/>
      <c r="D49" s="269"/>
      <c r="E49" s="269"/>
      <c r="F49" s="269"/>
      <c r="G49" s="269"/>
      <c r="H49" s="269"/>
    </row>
    <row r="50" spans="2:8">
      <c r="B50" s="269"/>
      <c r="C50" s="269"/>
      <c r="D50" s="269"/>
      <c r="E50" s="269"/>
      <c r="F50" s="269"/>
      <c r="G50" s="269"/>
      <c r="H50" s="269"/>
    </row>
    <row r="51" spans="2:8">
      <c r="B51" s="143"/>
      <c r="H51"/>
    </row>
    <row r="52" spans="2:8" ht="16.5" customHeight="1">
      <c r="C52" s="281" t="s">
        <v>82</v>
      </c>
      <c r="D52" s="283"/>
      <c r="E52" s="284"/>
      <c r="F52" s="287" t="s">
        <v>31</v>
      </c>
      <c r="H52"/>
    </row>
    <row r="53" spans="2:8" ht="16.5" customHeight="1">
      <c r="C53" s="282"/>
      <c r="D53" s="285"/>
      <c r="E53" s="286"/>
      <c r="F53" s="288"/>
      <c r="H53"/>
    </row>
  </sheetData>
  <sheetProtection formatCells="0" selectLockedCells="1"/>
  <mergeCells count="14">
    <mergeCell ref="D27:F27"/>
    <mergeCell ref="B28:F28"/>
    <mergeCell ref="D30:E30"/>
    <mergeCell ref="B49:H50"/>
    <mergeCell ref="C52:C53"/>
    <mergeCell ref="D52:E53"/>
    <mergeCell ref="F52:F53"/>
    <mergeCell ref="D1:F1"/>
    <mergeCell ref="B2:F2"/>
    <mergeCell ref="D4:E4"/>
    <mergeCell ref="B21:H22"/>
    <mergeCell ref="C24:C25"/>
    <mergeCell ref="D24:E25"/>
    <mergeCell ref="F24:F25"/>
  </mergeCells>
  <phoneticPr fontId="4"/>
  <printOptions horizontalCentered="1"/>
  <pageMargins left="0.19685039370078741" right="0.19685039370078741" top="0.51181102362204722" bottom="0.47244094488188981" header="0" footer="0"/>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FAC87-6CC5-4481-B1C4-B86F2FA6D897}">
  <sheetPr>
    <pageSetUpPr fitToPage="1"/>
  </sheetPr>
  <dimension ref="A1:F110"/>
  <sheetViews>
    <sheetView showGridLines="0" view="pageBreakPreview" zoomScaleNormal="100" zoomScaleSheetLayoutView="100" workbookViewId="0">
      <selection activeCell="E6" sqref="E6"/>
    </sheetView>
  </sheetViews>
  <sheetFormatPr defaultColWidth="8.69921875" defaultRowHeight="18"/>
  <cols>
    <col min="1" max="1" width="5.19921875" style="149" customWidth="1"/>
    <col min="2" max="2" width="15.09765625" style="156" customWidth="1"/>
    <col min="3" max="3" width="25.59765625" style="156" customWidth="1"/>
    <col min="4" max="4" width="31.19921875" style="149" customWidth="1"/>
    <col min="5" max="5" width="15.09765625" style="149" customWidth="1"/>
    <col min="6" max="6" width="3.09765625" style="149" customWidth="1"/>
    <col min="7" max="16384" width="8.69921875" style="149"/>
  </cols>
  <sheetData>
    <row r="1" spans="1:6" ht="24" customHeight="1">
      <c r="A1" s="34" t="s">
        <v>124</v>
      </c>
      <c r="B1" s="154"/>
      <c r="C1" s="152"/>
      <c r="D1" s="148"/>
      <c r="E1" s="148"/>
      <c r="F1" s="148"/>
    </row>
    <row r="2" spans="1:6" ht="55.2" customHeight="1">
      <c r="A2" s="289" t="s">
        <v>130</v>
      </c>
      <c r="B2" s="290"/>
      <c r="C2" s="290"/>
      <c r="D2" s="290"/>
      <c r="E2" s="290"/>
      <c r="F2" s="150"/>
    </row>
    <row r="3" spans="1:6" ht="18.600000000000001" customHeight="1">
      <c r="A3" s="148"/>
      <c r="B3" s="152"/>
      <c r="C3" s="152"/>
      <c r="D3" s="148"/>
      <c r="E3" s="148"/>
      <c r="F3" s="148"/>
    </row>
    <row r="4" spans="1:6" ht="41.4" customHeight="1">
      <c r="A4" s="151" t="s">
        <v>119</v>
      </c>
      <c r="B4" s="151" t="s">
        <v>120</v>
      </c>
      <c r="C4" s="151" t="s">
        <v>121</v>
      </c>
      <c r="D4" s="151" t="s">
        <v>131</v>
      </c>
      <c r="E4" s="291" t="s">
        <v>122</v>
      </c>
      <c r="F4" s="292"/>
    </row>
    <row r="5" spans="1:6" ht="41.4" customHeight="1" thickBot="1">
      <c r="A5" s="175" t="s">
        <v>99</v>
      </c>
      <c r="B5" s="175" t="s">
        <v>128</v>
      </c>
      <c r="C5" s="175" t="s">
        <v>127</v>
      </c>
      <c r="D5" s="176" t="s">
        <v>149</v>
      </c>
      <c r="E5" s="177">
        <v>14000</v>
      </c>
      <c r="F5" s="178" t="s">
        <v>132</v>
      </c>
    </row>
    <row r="6" spans="1:6" ht="41.4" customHeight="1" thickTop="1">
      <c r="A6" s="157">
        <v>1</v>
      </c>
      <c r="B6" s="157"/>
      <c r="C6" s="157"/>
      <c r="D6" s="158"/>
      <c r="E6" s="163"/>
      <c r="F6" s="162" t="s">
        <v>132</v>
      </c>
    </row>
    <row r="7" spans="1:6" ht="41.4" customHeight="1">
      <c r="A7" s="151">
        <v>2</v>
      </c>
      <c r="B7" s="151"/>
      <c r="C7" s="151"/>
      <c r="D7" s="159"/>
      <c r="E7" s="164"/>
      <c r="F7" s="161" t="s">
        <v>132</v>
      </c>
    </row>
    <row r="8" spans="1:6" ht="41.4" customHeight="1">
      <c r="A8" s="151">
        <v>3</v>
      </c>
      <c r="B8" s="151"/>
      <c r="C8" s="151"/>
      <c r="D8" s="159"/>
      <c r="E8" s="164"/>
      <c r="F8" s="161" t="s">
        <v>132</v>
      </c>
    </row>
    <row r="9" spans="1:6" ht="41.4" customHeight="1">
      <c r="A9" s="151">
        <v>4</v>
      </c>
      <c r="B9" s="151"/>
      <c r="C9" s="151"/>
      <c r="D9" s="159"/>
      <c r="E9" s="164"/>
      <c r="F9" s="161" t="s">
        <v>132</v>
      </c>
    </row>
    <row r="10" spans="1:6" ht="41.4" customHeight="1">
      <c r="A10" s="151">
        <v>5</v>
      </c>
      <c r="B10" s="151"/>
      <c r="C10" s="151"/>
      <c r="D10" s="159"/>
      <c r="E10" s="164"/>
      <c r="F10" s="161" t="s">
        <v>132</v>
      </c>
    </row>
    <row r="11" spans="1:6" ht="41.4" customHeight="1">
      <c r="A11" s="151">
        <v>6</v>
      </c>
      <c r="B11" s="151"/>
      <c r="C11" s="151"/>
      <c r="D11" s="159"/>
      <c r="E11" s="164"/>
      <c r="F11" s="161" t="s">
        <v>132</v>
      </c>
    </row>
    <row r="12" spans="1:6" ht="41.4" customHeight="1">
      <c r="A12" s="151">
        <v>7</v>
      </c>
      <c r="B12" s="151"/>
      <c r="C12" s="151"/>
      <c r="D12" s="159"/>
      <c r="E12" s="164"/>
      <c r="F12" s="161" t="s">
        <v>132</v>
      </c>
    </row>
    <row r="13" spans="1:6" ht="41.4" customHeight="1">
      <c r="A13" s="151">
        <v>8</v>
      </c>
      <c r="B13" s="151"/>
      <c r="C13" s="151"/>
      <c r="D13" s="159"/>
      <c r="E13" s="164"/>
      <c r="F13" s="161" t="s">
        <v>132</v>
      </c>
    </row>
    <row r="14" spans="1:6" ht="41.4" customHeight="1">
      <c r="A14" s="151">
        <v>9</v>
      </c>
      <c r="B14" s="151"/>
      <c r="C14" s="151"/>
      <c r="D14" s="159"/>
      <c r="E14" s="164"/>
      <c r="F14" s="161" t="s">
        <v>132</v>
      </c>
    </row>
    <row r="15" spans="1:6" ht="41.4" customHeight="1">
      <c r="A15" s="151">
        <v>10</v>
      </c>
      <c r="B15" s="151"/>
      <c r="C15" s="151"/>
      <c r="D15" s="159"/>
      <c r="E15" s="164"/>
      <c r="F15" s="161" t="s">
        <v>132</v>
      </c>
    </row>
    <row r="16" spans="1:6" ht="41.4" customHeight="1">
      <c r="A16" s="151">
        <v>11</v>
      </c>
      <c r="B16" s="151"/>
      <c r="C16" s="151"/>
      <c r="D16" s="159"/>
      <c r="E16" s="164"/>
      <c r="F16" s="161" t="s">
        <v>132</v>
      </c>
    </row>
    <row r="17" spans="1:6" ht="41.4" customHeight="1">
      <c r="A17" s="151">
        <v>12</v>
      </c>
      <c r="B17" s="151"/>
      <c r="C17" s="151"/>
      <c r="D17" s="159"/>
      <c r="E17" s="164"/>
      <c r="F17" s="161" t="s">
        <v>132</v>
      </c>
    </row>
    <row r="18" spans="1:6" ht="21.6" customHeight="1">
      <c r="A18" s="293" t="s">
        <v>133</v>
      </c>
      <c r="B18" s="293"/>
      <c r="C18" s="293"/>
      <c r="D18" s="293"/>
      <c r="E18" s="293"/>
      <c r="F18" s="293"/>
    </row>
    <row r="19" spans="1:6" ht="21.6" customHeight="1">
      <c r="A19" s="294" t="s">
        <v>134</v>
      </c>
      <c r="B19" s="295"/>
      <c r="C19" s="295"/>
      <c r="D19" s="295"/>
      <c r="E19" s="295"/>
      <c r="F19" s="295"/>
    </row>
    <row r="20" spans="1:6" ht="21.6" customHeight="1">
      <c r="A20" s="295"/>
      <c r="B20" s="295"/>
      <c r="C20" s="295"/>
      <c r="D20" s="295"/>
      <c r="E20" s="295"/>
      <c r="F20" s="295"/>
    </row>
    <row r="21" spans="1:6" ht="21.6" customHeight="1">
      <c r="A21" s="167" t="s">
        <v>123</v>
      </c>
      <c r="B21" s="155"/>
      <c r="C21" s="155"/>
      <c r="D21" s="165"/>
      <c r="E21" s="166"/>
      <c r="F21" s="160"/>
    </row>
    <row r="22" spans="1:6" ht="19.8">
      <c r="A22" s="153"/>
      <c r="B22" s="155"/>
      <c r="C22" s="155"/>
      <c r="D22" s="153"/>
      <c r="E22" s="153"/>
      <c r="F22" s="153"/>
    </row>
    <row r="23" spans="1:6" ht="19.8">
      <c r="A23" s="153"/>
      <c r="B23" s="155"/>
      <c r="C23" s="155"/>
      <c r="D23" s="153"/>
      <c r="E23" s="153"/>
      <c r="F23" s="153"/>
    </row>
    <row r="24" spans="1:6" ht="19.8">
      <c r="A24" s="153"/>
      <c r="B24" s="155"/>
      <c r="C24" s="155"/>
      <c r="D24" s="153"/>
      <c r="E24" s="153"/>
      <c r="F24" s="153"/>
    </row>
    <row r="25" spans="1:6" ht="19.8">
      <c r="A25" s="153"/>
      <c r="B25" s="155"/>
      <c r="C25" s="155"/>
      <c r="D25" s="153"/>
      <c r="E25" s="153"/>
      <c r="F25" s="153"/>
    </row>
    <row r="26" spans="1:6" ht="19.8">
      <c r="A26" s="153"/>
      <c r="B26" s="155"/>
      <c r="C26" s="155"/>
      <c r="D26" s="153"/>
      <c r="E26" s="153"/>
      <c r="F26" s="153"/>
    </row>
    <row r="27" spans="1:6" ht="19.8">
      <c r="A27" s="153"/>
      <c r="B27" s="155"/>
      <c r="C27" s="155"/>
      <c r="D27" s="153"/>
      <c r="E27" s="153"/>
      <c r="F27" s="153"/>
    </row>
    <row r="28" spans="1:6" ht="19.8">
      <c r="A28" s="153"/>
      <c r="B28" s="155"/>
      <c r="C28" s="155"/>
      <c r="D28" s="153"/>
      <c r="E28" s="153"/>
      <c r="F28" s="153"/>
    </row>
    <row r="29" spans="1:6" ht="19.8">
      <c r="A29" s="153"/>
      <c r="B29" s="155"/>
      <c r="C29" s="155"/>
      <c r="D29" s="153"/>
      <c r="E29" s="153"/>
      <c r="F29" s="153"/>
    </row>
    <row r="30" spans="1:6" ht="19.8">
      <c r="A30" s="153"/>
      <c r="B30" s="155"/>
      <c r="C30" s="155"/>
      <c r="D30" s="153"/>
      <c r="E30" s="153"/>
      <c r="F30" s="153"/>
    </row>
    <row r="31" spans="1:6" ht="19.8">
      <c r="A31" s="153"/>
      <c r="B31" s="155"/>
      <c r="C31" s="155"/>
      <c r="D31" s="153"/>
      <c r="E31" s="153"/>
      <c r="F31" s="153"/>
    </row>
    <row r="32" spans="1:6" ht="19.8">
      <c r="A32" s="153"/>
      <c r="B32" s="155"/>
      <c r="C32" s="155"/>
      <c r="D32" s="153"/>
      <c r="E32" s="153"/>
      <c r="F32" s="153"/>
    </row>
    <row r="33" spans="1:6" ht="19.8">
      <c r="A33" s="153"/>
      <c r="B33" s="155"/>
      <c r="C33" s="155"/>
      <c r="D33" s="153"/>
      <c r="E33" s="153"/>
      <c r="F33" s="153"/>
    </row>
    <row r="34" spans="1:6" ht="19.8">
      <c r="A34" s="153"/>
      <c r="B34" s="155"/>
      <c r="C34" s="155"/>
      <c r="D34" s="153"/>
      <c r="E34" s="153"/>
      <c r="F34" s="153"/>
    </row>
    <row r="35" spans="1:6" ht="19.8">
      <c r="A35" s="153"/>
      <c r="B35" s="155"/>
      <c r="C35" s="155"/>
      <c r="D35" s="153"/>
      <c r="E35" s="153"/>
      <c r="F35" s="153"/>
    </row>
    <row r="36" spans="1:6" ht="19.8">
      <c r="A36" s="153"/>
      <c r="B36" s="155"/>
      <c r="C36" s="155"/>
      <c r="D36" s="153"/>
      <c r="E36" s="153"/>
      <c r="F36" s="153"/>
    </row>
    <row r="37" spans="1:6" ht="19.8">
      <c r="A37" s="153"/>
      <c r="B37" s="155"/>
      <c r="C37" s="155"/>
      <c r="D37" s="153"/>
      <c r="E37" s="153"/>
      <c r="F37" s="153"/>
    </row>
    <row r="38" spans="1:6" ht="19.8">
      <c r="A38" s="153"/>
      <c r="B38" s="155"/>
      <c r="C38" s="155"/>
      <c r="D38" s="153"/>
      <c r="E38" s="153"/>
      <c r="F38" s="153"/>
    </row>
    <row r="39" spans="1:6" ht="19.8">
      <c r="A39" s="153"/>
      <c r="B39" s="155"/>
      <c r="C39" s="155"/>
      <c r="D39" s="153"/>
      <c r="E39" s="153"/>
      <c r="F39" s="153"/>
    </row>
    <row r="40" spans="1:6" ht="19.8">
      <c r="A40" s="153"/>
      <c r="B40" s="155"/>
      <c r="C40" s="155"/>
      <c r="D40" s="153"/>
      <c r="E40" s="153"/>
      <c r="F40" s="153"/>
    </row>
    <row r="41" spans="1:6" ht="19.8">
      <c r="A41" s="153"/>
      <c r="B41" s="155"/>
      <c r="C41" s="155"/>
      <c r="D41" s="153"/>
      <c r="E41" s="153"/>
      <c r="F41" s="153"/>
    </row>
    <row r="42" spans="1:6" ht="19.8">
      <c r="A42" s="153"/>
      <c r="B42" s="155"/>
      <c r="C42" s="155"/>
      <c r="D42" s="153"/>
      <c r="E42" s="153"/>
      <c r="F42" s="153"/>
    </row>
    <row r="43" spans="1:6" ht="19.8">
      <c r="A43" s="153"/>
      <c r="B43" s="155"/>
      <c r="C43" s="155"/>
      <c r="D43" s="153"/>
      <c r="E43" s="153"/>
      <c r="F43" s="153"/>
    </row>
    <row r="44" spans="1:6" ht="19.8">
      <c r="A44" s="153"/>
      <c r="B44" s="155"/>
      <c r="C44" s="155"/>
      <c r="D44" s="153"/>
      <c r="E44" s="153"/>
      <c r="F44" s="153"/>
    </row>
    <row r="45" spans="1:6" ht="19.8">
      <c r="A45" s="153"/>
      <c r="B45" s="155"/>
      <c r="C45" s="155"/>
      <c r="D45" s="153"/>
      <c r="E45" s="153"/>
      <c r="F45" s="153"/>
    </row>
    <row r="46" spans="1:6" ht="19.8">
      <c r="A46" s="153"/>
      <c r="B46" s="155"/>
      <c r="C46" s="155"/>
      <c r="D46" s="153"/>
      <c r="E46" s="153"/>
      <c r="F46" s="153"/>
    </row>
    <row r="47" spans="1:6" ht="19.8">
      <c r="A47" s="153"/>
      <c r="B47" s="155"/>
      <c r="C47" s="155"/>
      <c r="D47" s="153"/>
      <c r="E47" s="153"/>
      <c r="F47" s="153"/>
    </row>
    <row r="48" spans="1:6" ht="19.8">
      <c r="A48" s="153"/>
      <c r="B48" s="155"/>
      <c r="C48" s="155"/>
      <c r="D48" s="153"/>
      <c r="E48" s="153"/>
      <c r="F48" s="153"/>
    </row>
    <row r="49" spans="1:6" ht="19.8">
      <c r="A49" s="153"/>
      <c r="B49" s="155"/>
      <c r="C49" s="155"/>
      <c r="D49" s="153"/>
      <c r="E49" s="153"/>
      <c r="F49" s="153"/>
    </row>
    <row r="50" spans="1:6" ht="19.8">
      <c r="A50" s="153"/>
      <c r="B50" s="155"/>
      <c r="C50" s="155"/>
      <c r="D50" s="153"/>
      <c r="E50" s="153"/>
      <c r="F50" s="153"/>
    </row>
    <row r="51" spans="1:6" ht="19.8">
      <c r="A51" s="153"/>
      <c r="B51" s="155"/>
      <c r="C51" s="155"/>
      <c r="D51" s="153"/>
      <c r="E51" s="153"/>
      <c r="F51" s="153"/>
    </row>
    <row r="52" spans="1:6" ht="19.8">
      <c r="A52" s="153"/>
      <c r="B52" s="155"/>
      <c r="C52" s="155"/>
      <c r="D52" s="153"/>
      <c r="E52" s="153"/>
      <c r="F52" s="153"/>
    </row>
    <row r="53" spans="1:6" ht="19.8">
      <c r="A53" s="153"/>
      <c r="B53" s="155"/>
      <c r="C53" s="155"/>
      <c r="D53" s="153"/>
      <c r="E53" s="153"/>
      <c r="F53" s="153"/>
    </row>
    <row r="54" spans="1:6" ht="19.8">
      <c r="A54" s="153"/>
      <c r="B54" s="155"/>
      <c r="C54" s="155"/>
      <c r="D54" s="153"/>
      <c r="E54" s="153"/>
      <c r="F54" s="153"/>
    </row>
    <row r="55" spans="1:6" ht="19.8">
      <c r="A55" s="153"/>
      <c r="B55" s="155"/>
      <c r="C55" s="155"/>
      <c r="D55" s="153"/>
      <c r="E55" s="153"/>
      <c r="F55" s="153"/>
    </row>
    <row r="56" spans="1:6" ht="19.8">
      <c r="A56" s="153"/>
      <c r="B56" s="155"/>
      <c r="C56" s="155"/>
      <c r="D56" s="153"/>
      <c r="E56" s="153"/>
      <c r="F56" s="153"/>
    </row>
    <row r="57" spans="1:6" ht="19.8">
      <c r="A57" s="153"/>
      <c r="B57" s="155"/>
      <c r="C57" s="155"/>
      <c r="D57" s="153"/>
      <c r="E57" s="153"/>
      <c r="F57" s="153"/>
    </row>
    <row r="58" spans="1:6" ht="19.8">
      <c r="A58" s="153"/>
      <c r="B58" s="155"/>
      <c r="C58" s="155"/>
      <c r="D58" s="153"/>
      <c r="E58" s="153"/>
      <c r="F58" s="153"/>
    </row>
    <row r="59" spans="1:6" ht="19.8">
      <c r="A59" s="153"/>
      <c r="B59" s="155"/>
      <c r="C59" s="155"/>
      <c r="D59" s="153"/>
      <c r="E59" s="153"/>
      <c r="F59" s="153"/>
    </row>
    <row r="60" spans="1:6" ht="19.8">
      <c r="A60" s="153"/>
      <c r="B60" s="155"/>
      <c r="C60" s="155"/>
      <c r="D60" s="153"/>
      <c r="E60" s="153"/>
      <c r="F60" s="153"/>
    </row>
    <row r="61" spans="1:6" ht="19.8">
      <c r="A61" s="153"/>
      <c r="B61" s="155"/>
      <c r="C61" s="155"/>
      <c r="D61" s="153"/>
      <c r="E61" s="153"/>
      <c r="F61" s="153"/>
    </row>
    <row r="62" spans="1:6" ht="19.8">
      <c r="A62" s="153"/>
      <c r="B62" s="155"/>
      <c r="C62" s="155"/>
      <c r="D62" s="153"/>
      <c r="E62" s="153"/>
      <c r="F62" s="153"/>
    </row>
    <row r="63" spans="1:6" ht="19.8">
      <c r="A63" s="153"/>
      <c r="B63" s="155"/>
      <c r="C63" s="155"/>
      <c r="D63" s="153"/>
      <c r="E63" s="153"/>
      <c r="F63" s="153"/>
    </row>
    <row r="64" spans="1:6" ht="19.8">
      <c r="A64" s="153"/>
      <c r="B64" s="155"/>
      <c r="C64" s="155"/>
      <c r="D64" s="153"/>
      <c r="E64" s="153"/>
      <c r="F64" s="153"/>
    </row>
    <row r="65" spans="1:6" ht="19.8">
      <c r="A65" s="153"/>
      <c r="B65" s="155"/>
      <c r="C65" s="155"/>
      <c r="D65" s="153"/>
      <c r="E65" s="153"/>
      <c r="F65" s="153"/>
    </row>
    <row r="66" spans="1:6" ht="19.8">
      <c r="A66" s="153"/>
      <c r="B66" s="155"/>
      <c r="C66" s="155"/>
      <c r="D66" s="153"/>
      <c r="E66" s="153"/>
      <c r="F66" s="153"/>
    </row>
    <row r="67" spans="1:6" ht="19.8">
      <c r="A67" s="153"/>
      <c r="B67" s="155"/>
      <c r="C67" s="155"/>
      <c r="D67" s="153"/>
      <c r="E67" s="153"/>
      <c r="F67" s="153"/>
    </row>
    <row r="68" spans="1:6" ht="19.8">
      <c r="A68" s="153"/>
      <c r="B68" s="155"/>
      <c r="C68" s="155"/>
      <c r="D68" s="153"/>
      <c r="E68" s="153"/>
      <c r="F68" s="153"/>
    </row>
    <row r="69" spans="1:6" ht="19.8">
      <c r="A69" s="153"/>
      <c r="B69" s="155"/>
      <c r="C69" s="155"/>
      <c r="D69" s="153"/>
      <c r="E69" s="153"/>
      <c r="F69" s="153"/>
    </row>
    <row r="70" spans="1:6" ht="19.8">
      <c r="A70" s="153"/>
      <c r="B70" s="155"/>
      <c r="C70" s="155"/>
      <c r="D70" s="153"/>
      <c r="E70" s="153"/>
      <c r="F70" s="153"/>
    </row>
    <row r="71" spans="1:6" ht="19.8">
      <c r="A71" s="153"/>
      <c r="B71" s="155"/>
      <c r="C71" s="155"/>
      <c r="D71" s="153"/>
      <c r="E71" s="153"/>
      <c r="F71" s="153"/>
    </row>
    <row r="72" spans="1:6" ht="19.8">
      <c r="A72" s="153"/>
      <c r="B72" s="155"/>
      <c r="C72" s="155"/>
      <c r="D72" s="153"/>
      <c r="E72" s="153"/>
      <c r="F72" s="153"/>
    </row>
    <row r="73" spans="1:6" ht="19.8">
      <c r="A73" s="153"/>
      <c r="B73" s="155"/>
      <c r="C73" s="155"/>
      <c r="D73" s="153"/>
      <c r="E73" s="153"/>
      <c r="F73" s="153"/>
    </row>
    <row r="74" spans="1:6" ht="19.8">
      <c r="A74" s="153"/>
      <c r="B74" s="155"/>
      <c r="C74" s="155"/>
      <c r="D74" s="153"/>
      <c r="E74" s="153"/>
      <c r="F74" s="153"/>
    </row>
    <row r="75" spans="1:6" ht="19.8">
      <c r="A75" s="153"/>
      <c r="B75" s="155"/>
      <c r="C75" s="155"/>
      <c r="D75" s="153"/>
      <c r="E75" s="153"/>
      <c r="F75" s="153"/>
    </row>
    <row r="76" spans="1:6" ht="19.8">
      <c r="A76" s="153"/>
      <c r="B76" s="155"/>
      <c r="C76" s="155"/>
      <c r="D76" s="153"/>
      <c r="E76" s="153"/>
      <c r="F76" s="153"/>
    </row>
    <row r="77" spans="1:6" ht="19.8">
      <c r="A77" s="153"/>
      <c r="B77" s="155"/>
      <c r="C77" s="155"/>
      <c r="D77" s="153"/>
      <c r="E77" s="153"/>
      <c r="F77" s="153"/>
    </row>
    <row r="78" spans="1:6" ht="19.8">
      <c r="A78" s="153"/>
      <c r="B78" s="155"/>
      <c r="C78" s="155"/>
      <c r="D78" s="153"/>
      <c r="E78" s="153"/>
      <c r="F78" s="153"/>
    </row>
    <row r="79" spans="1:6" ht="19.8">
      <c r="A79" s="153"/>
      <c r="B79" s="155"/>
      <c r="C79" s="155"/>
      <c r="D79" s="153"/>
      <c r="E79" s="153"/>
      <c r="F79" s="153"/>
    </row>
    <row r="80" spans="1:6" ht="19.8">
      <c r="A80" s="153"/>
      <c r="B80" s="155"/>
      <c r="C80" s="155"/>
      <c r="D80" s="153"/>
      <c r="E80" s="153"/>
      <c r="F80" s="153"/>
    </row>
    <row r="81" spans="1:6" ht="19.8">
      <c r="A81" s="153"/>
      <c r="B81" s="155"/>
      <c r="C81" s="155"/>
      <c r="D81" s="153"/>
      <c r="E81" s="153"/>
      <c r="F81" s="153"/>
    </row>
    <row r="82" spans="1:6" ht="19.8">
      <c r="A82" s="153"/>
      <c r="B82" s="155"/>
      <c r="C82" s="155"/>
      <c r="D82" s="153"/>
      <c r="E82" s="153"/>
      <c r="F82" s="153"/>
    </row>
    <row r="83" spans="1:6" ht="19.8">
      <c r="A83" s="153"/>
      <c r="B83" s="155"/>
      <c r="C83" s="155"/>
      <c r="D83" s="153"/>
      <c r="E83" s="153"/>
      <c r="F83" s="153"/>
    </row>
    <row r="84" spans="1:6" ht="19.8">
      <c r="A84" s="153"/>
      <c r="B84" s="155"/>
      <c r="C84" s="155"/>
      <c r="D84" s="153"/>
      <c r="E84" s="153"/>
      <c r="F84" s="153"/>
    </row>
    <row r="85" spans="1:6" ht="19.8">
      <c r="A85" s="153"/>
      <c r="B85" s="155"/>
      <c r="C85" s="155"/>
      <c r="D85" s="153"/>
      <c r="E85" s="153"/>
      <c r="F85" s="153"/>
    </row>
    <row r="86" spans="1:6" ht="19.8">
      <c r="A86" s="153"/>
      <c r="B86" s="155"/>
      <c r="C86" s="155"/>
      <c r="D86" s="153"/>
      <c r="E86" s="153"/>
      <c r="F86" s="153"/>
    </row>
    <row r="87" spans="1:6" ht="19.8">
      <c r="A87" s="153"/>
      <c r="B87" s="155"/>
      <c r="C87" s="155"/>
      <c r="D87" s="153"/>
      <c r="E87" s="153"/>
      <c r="F87" s="153"/>
    </row>
    <row r="88" spans="1:6" ht="19.8">
      <c r="A88" s="153"/>
      <c r="B88" s="155"/>
      <c r="C88" s="155"/>
      <c r="D88" s="153"/>
      <c r="E88" s="153"/>
      <c r="F88" s="153"/>
    </row>
    <row r="89" spans="1:6" ht="19.8">
      <c r="A89" s="153"/>
      <c r="B89" s="155"/>
      <c r="C89" s="155"/>
      <c r="D89" s="153"/>
      <c r="E89" s="153"/>
      <c r="F89" s="153"/>
    </row>
    <row r="90" spans="1:6" ht="19.8">
      <c r="A90" s="153"/>
      <c r="B90" s="155"/>
      <c r="C90" s="155"/>
      <c r="D90" s="153"/>
      <c r="E90" s="153"/>
      <c r="F90" s="153"/>
    </row>
    <row r="91" spans="1:6" ht="19.8">
      <c r="A91" s="153"/>
      <c r="B91" s="155"/>
      <c r="C91" s="155"/>
      <c r="D91" s="153"/>
      <c r="E91" s="153"/>
      <c r="F91" s="153"/>
    </row>
    <row r="92" spans="1:6" ht="19.8">
      <c r="A92" s="153"/>
      <c r="B92" s="155"/>
      <c r="C92" s="155"/>
      <c r="D92" s="153"/>
      <c r="E92" s="153"/>
      <c r="F92" s="153"/>
    </row>
    <row r="93" spans="1:6" ht="19.8">
      <c r="A93" s="153"/>
      <c r="B93" s="155"/>
      <c r="C93" s="155"/>
      <c r="D93" s="153"/>
      <c r="E93" s="153"/>
      <c r="F93" s="153"/>
    </row>
    <row r="94" spans="1:6" ht="19.8">
      <c r="A94" s="153"/>
      <c r="B94" s="155"/>
      <c r="C94" s="155"/>
      <c r="D94" s="153"/>
      <c r="E94" s="153"/>
      <c r="F94" s="153"/>
    </row>
    <row r="95" spans="1:6" ht="19.8">
      <c r="A95" s="153"/>
      <c r="B95" s="155"/>
      <c r="C95" s="155"/>
      <c r="D95" s="153"/>
      <c r="E95" s="153"/>
      <c r="F95" s="153"/>
    </row>
    <row r="96" spans="1:6" ht="19.8">
      <c r="A96" s="153"/>
      <c r="B96" s="155"/>
      <c r="C96" s="155"/>
      <c r="D96" s="153"/>
      <c r="E96" s="153"/>
      <c r="F96" s="153"/>
    </row>
    <row r="97" spans="1:6" ht="19.8">
      <c r="A97" s="153"/>
      <c r="B97" s="155"/>
      <c r="C97" s="155"/>
      <c r="D97" s="153"/>
      <c r="E97" s="153"/>
      <c r="F97" s="153"/>
    </row>
    <row r="98" spans="1:6" ht="19.8">
      <c r="A98" s="153"/>
      <c r="B98" s="155"/>
      <c r="C98" s="155"/>
      <c r="D98" s="153"/>
      <c r="E98" s="153"/>
      <c r="F98" s="153"/>
    </row>
    <row r="99" spans="1:6" ht="19.8">
      <c r="A99" s="153"/>
      <c r="B99" s="155"/>
      <c r="C99" s="155"/>
      <c r="D99" s="153"/>
      <c r="E99" s="153"/>
      <c r="F99" s="153"/>
    </row>
    <row r="100" spans="1:6" ht="19.8">
      <c r="A100" s="153"/>
      <c r="B100" s="155"/>
      <c r="C100" s="155"/>
      <c r="D100" s="153"/>
      <c r="E100" s="153"/>
      <c r="F100" s="153"/>
    </row>
    <row r="101" spans="1:6" ht="19.8">
      <c r="A101" s="153"/>
      <c r="B101" s="155"/>
      <c r="C101" s="155"/>
      <c r="D101" s="153"/>
      <c r="E101" s="153"/>
      <c r="F101" s="153"/>
    </row>
    <row r="102" spans="1:6" ht="19.8">
      <c r="A102" s="153"/>
      <c r="B102" s="155"/>
      <c r="C102" s="155"/>
      <c r="D102" s="153"/>
      <c r="E102" s="153"/>
      <c r="F102" s="153"/>
    </row>
    <row r="103" spans="1:6" ht="19.8">
      <c r="A103" s="153"/>
      <c r="B103" s="155"/>
      <c r="C103" s="155"/>
      <c r="D103" s="153"/>
      <c r="E103" s="153"/>
      <c r="F103" s="153"/>
    </row>
    <row r="104" spans="1:6" ht="19.8">
      <c r="A104" s="153"/>
      <c r="B104" s="155"/>
      <c r="C104" s="155"/>
      <c r="D104" s="153"/>
      <c r="E104" s="153"/>
      <c r="F104" s="153"/>
    </row>
    <row r="105" spans="1:6" ht="19.8">
      <c r="A105" s="153"/>
      <c r="B105" s="155"/>
      <c r="C105" s="155"/>
      <c r="D105" s="153"/>
      <c r="E105" s="153"/>
      <c r="F105" s="153"/>
    </row>
    <row r="106" spans="1:6" ht="19.8">
      <c r="A106" s="153"/>
      <c r="B106" s="155"/>
      <c r="C106" s="155"/>
      <c r="D106" s="153"/>
      <c r="E106" s="153"/>
      <c r="F106" s="153"/>
    </row>
    <row r="107" spans="1:6" ht="19.8">
      <c r="A107" s="153"/>
      <c r="B107" s="155"/>
      <c r="C107" s="155"/>
      <c r="D107" s="153"/>
      <c r="E107" s="153"/>
      <c r="F107" s="153"/>
    </row>
    <row r="108" spans="1:6" ht="19.8">
      <c r="A108" s="153"/>
      <c r="B108" s="155"/>
      <c r="C108" s="155"/>
      <c r="D108" s="153"/>
      <c r="E108" s="153"/>
      <c r="F108" s="153"/>
    </row>
    <row r="109" spans="1:6" ht="19.8">
      <c r="A109" s="153"/>
      <c r="B109" s="155"/>
      <c r="C109" s="155"/>
      <c r="D109" s="153"/>
      <c r="E109" s="153"/>
      <c r="F109" s="153"/>
    </row>
    <row r="110" spans="1:6" ht="19.8">
      <c r="A110" s="153"/>
      <c r="B110" s="155"/>
      <c r="C110" s="155"/>
      <c r="D110" s="153"/>
      <c r="E110" s="153"/>
      <c r="F110" s="153"/>
    </row>
  </sheetData>
  <mergeCells count="4">
    <mergeCell ref="A2:E2"/>
    <mergeCell ref="E4:F4"/>
    <mergeCell ref="A18:F18"/>
    <mergeCell ref="A19:F20"/>
  </mergeCells>
  <phoneticPr fontId="4"/>
  <pageMargins left="0.70866141732283472" right="0.70866141732283472" top="0.74803149606299213" bottom="0.74803149606299213" header="0.31496062992125984" footer="0.31496062992125984"/>
  <pageSetup paperSize="9"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様式11-1_精算報告書</vt:lpstr>
      <vt:lpstr>様式12-1_精算報告書総括表</vt:lpstr>
      <vt:lpstr>様式12-2_【日常】講師・補助員謝金</vt:lpstr>
      <vt:lpstr>様式12-3_【日常】会場使用料</vt:lpstr>
      <vt:lpstr>様式12-4_【主催】審判員・講師・補助員謝金</vt:lpstr>
      <vt:lpstr>様式12-5_【主催】会場使用料 </vt:lpstr>
      <vt:lpstr>様式12-6_事務費</vt:lpstr>
      <vt:lpstr>様式12-7_振込名簿</vt:lpstr>
      <vt:lpstr>'様式11-1_精算報告書'!Print_Area</vt:lpstr>
      <vt:lpstr>'様式12-1_精算報告書総括表'!Print_Area</vt:lpstr>
      <vt:lpstr>'様式12-2_【日常】講師・補助員謝金'!Print_Area</vt:lpstr>
      <vt:lpstr>'様式12-3_【日常】会場使用料'!Print_Area</vt:lpstr>
      <vt:lpstr>'様式12-4_【主催】審判員・講師・補助員謝金'!Print_Area</vt:lpstr>
      <vt:lpstr>'様式12-5_【主催】会場使用料 '!Print_Area</vt:lpstr>
      <vt:lpstr>'様式12-6_事務費'!Print_Area</vt:lpstr>
      <vt:lpstr>'様式12-7_振込名簿'!Print_Area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OSCET42</dc:creator>
  <cp:lastModifiedBy>TSAD035</cp:lastModifiedBy>
  <cp:lastPrinted>2025-03-11T09:35:20Z</cp:lastPrinted>
  <dcterms:created xsi:type="dcterms:W3CDTF">2002-07-27T10:58:10Z</dcterms:created>
  <dcterms:modified xsi:type="dcterms:W3CDTF">2025-03-17T05:42:12Z</dcterms:modified>
</cp:coreProperties>
</file>