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EEA8C32-0658-44A7-9481-F19C6DF37DFA}" xr6:coauthVersionLast="47" xr6:coauthVersionMax="47" xr10:uidLastSave="{00000000-0000-0000-0000-000000000000}"/>
  <bookViews>
    <workbookView xWindow="-110" yWindow="-110" windowWidth="19420" windowHeight="11500" tabRatio="914" xr2:uid="{00000000-000D-0000-FFFF-FFFF00000000}"/>
  </bookViews>
  <sheets>
    <sheet name="様式12-1_精算報告書総括表" sheetId="58" r:id="rId1"/>
    <sheet name="様式12-2_【日常】講師・補助員謝金" sheetId="1" r:id="rId2"/>
    <sheet name="様式12-3_【日常】会場使用料" sheetId="50" r:id="rId3"/>
    <sheet name="様式12-4_【主催】審判員・講師・補助員謝金" sheetId="54" r:id="rId4"/>
    <sheet name="様式12-5_【主催】会場使用料 " sheetId="52" r:id="rId5"/>
    <sheet name="様式12-6_事務費" sheetId="55" r:id="rId6"/>
    <sheet name="様式12-7_託児サービス利用料" sheetId="57" r:id="rId7"/>
    <sheet name="様式12-8_振込名簿" sheetId="53" r:id="rId8"/>
  </sheets>
  <definedNames>
    <definedName name="_xlnm.Print_Area" localSheetId="0">'様式12-1_精算報告書総括表'!$A$1:$G$34</definedName>
    <definedName name="_xlnm.Print_Area" localSheetId="1">'様式12-2_【日常】講師・補助員謝金'!$A$1:$O$25</definedName>
    <definedName name="_xlnm.Print_Area" localSheetId="2">'様式12-3_【日常】会場使用料'!$A$1:$M$25</definedName>
    <definedName name="_xlnm.Print_Area" localSheetId="3">'様式12-4_【主催】審判員・講師・補助員謝金'!$A$1:$O$25</definedName>
    <definedName name="_xlnm.Print_Area" localSheetId="4">'様式12-5_【主催】会場使用料 '!$A$1:$M$25</definedName>
    <definedName name="_xlnm.Print_Area" localSheetId="5">'様式12-6_事務費'!$A$1:$H$25</definedName>
    <definedName name="_xlnm.Print_Area" localSheetId="6">'様式12-7_託児サービス利用料'!$A$1:$H$23</definedName>
    <definedName name="_xlnm.Print_Area" localSheetId="7">'様式12-8_振込名簿'!$A$1:$F$21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58" l="1"/>
  <c r="D18" i="55"/>
  <c r="K14" i="1"/>
  <c r="I7" i="50"/>
  <c r="C13" i="58"/>
  <c r="C7" i="58"/>
  <c r="D16" i="57" l="1"/>
  <c r="D17" i="57" s="1"/>
  <c r="D19" i="55"/>
  <c r="K17" i="1" l="1"/>
  <c r="K18" i="1"/>
  <c r="K6" i="54" l="1"/>
  <c r="K7" i="54"/>
  <c r="K8" i="54"/>
  <c r="K9" i="54"/>
  <c r="K10" i="54"/>
  <c r="K11" i="54"/>
  <c r="K12" i="54"/>
  <c r="K13" i="54"/>
  <c r="K14" i="54"/>
  <c r="K15" i="54"/>
  <c r="K16" i="54"/>
  <c r="K17" i="54"/>
  <c r="K18" i="54"/>
  <c r="K7" i="1"/>
  <c r="E19" i="54" l="1"/>
  <c r="F20" i="54" s="1"/>
  <c r="I18" i="52" l="1"/>
  <c r="I17" i="52"/>
  <c r="I16" i="52"/>
  <c r="I15" i="52"/>
  <c r="I14" i="52"/>
  <c r="I13" i="52"/>
  <c r="I12" i="52"/>
  <c r="I11" i="52"/>
  <c r="I10" i="52"/>
  <c r="I9" i="52"/>
  <c r="I8" i="52"/>
  <c r="I7" i="52"/>
  <c r="I6" i="52"/>
  <c r="I6" i="50"/>
  <c r="I9" i="50"/>
  <c r="I10" i="50"/>
  <c r="I11" i="50"/>
  <c r="I12" i="50"/>
  <c r="I13" i="50"/>
  <c r="I14" i="50"/>
  <c r="I15" i="50"/>
  <c r="I16" i="50"/>
  <c r="I17" i="50"/>
  <c r="I18" i="50"/>
  <c r="I8" i="50"/>
  <c r="K8" i="1"/>
  <c r="K9" i="1"/>
  <c r="K10" i="1"/>
  <c r="K11" i="1"/>
  <c r="K12" i="1"/>
  <c r="K13" i="1"/>
  <c r="K15" i="1"/>
  <c r="K16" i="1"/>
  <c r="K6" i="1"/>
  <c r="E19" i="1" l="1"/>
  <c r="F20" i="1" s="1"/>
  <c r="E19" i="52"/>
  <c r="F20" i="52" s="1"/>
  <c r="E19" i="50"/>
  <c r="F20" i="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6" authorId="0" shapeId="0" xr:uid="{FBE7587D-D856-4EF3-BE08-AF7C31875352}">
      <text>
        <r>
          <rPr>
            <b/>
            <sz val="9"/>
            <color indexed="81"/>
            <rFont val="MS P ゴシック"/>
            <family val="3"/>
            <charset val="128"/>
          </rPr>
          <t>助成対象額ではなく、実際に支払った金額の単価を記入してください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6" authorId="0" shapeId="0" xr:uid="{9490F66C-46D0-49DB-8C7C-512F377F3528}">
      <text>
        <r>
          <rPr>
            <b/>
            <sz val="9"/>
            <color indexed="81"/>
            <rFont val="MS P ゴシック"/>
            <family val="3"/>
            <charset val="128"/>
          </rPr>
          <t>助成対象額ではなく、実際に支払った金額の単価を記入してください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6" authorId="0" shapeId="0" xr:uid="{6D72EB48-AF52-4306-9D18-AB89955741B1}">
      <text>
        <r>
          <rPr>
            <b/>
            <sz val="9"/>
            <color indexed="81"/>
            <rFont val="MS P ゴシック"/>
            <family val="3"/>
            <charset val="128"/>
          </rPr>
          <t>助成対象額ではなく、実際に支払った金額の単価を記入してください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6" authorId="0" shapeId="0" xr:uid="{5BB82358-44FE-447A-97D5-DBEE2924D15F}">
      <text>
        <r>
          <rPr>
            <b/>
            <sz val="9"/>
            <color indexed="81"/>
            <rFont val="MS P ゴシック"/>
            <family val="3"/>
            <charset val="128"/>
          </rPr>
          <t>助成対象額ではなく、実際に支払った金額の単価を記入してください。月払いで１回単価が特に無い場合は、単価には「－」と記入し、金額欄に月額を記入してください。</t>
        </r>
      </text>
    </comment>
  </commentList>
</comments>
</file>

<file path=xl/sharedStrings.xml><?xml version="1.0" encoding="utf-8"?>
<sst xmlns="http://schemas.openxmlformats.org/spreadsheetml/2006/main" count="537" uniqueCount="102">
  <si>
    <t xml:space="preserve"> 小計</t>
  </si>
  <si>
    <t xml:space="preserve"> 合計</t>
  </si>
  <si>
    <t>円</t>
    <rPh sb="0" eb="1">
      <t>エン</t>
    </rPh>
    <phoneticPr fontId="4"/>
  </si>
  <si>
    <t>支払日</t>
    <rPh sb="0" eb="3">
      <t>シハライビ</t>
    </rPh>
    <phoneticPr fontId="4"/>
  </si>
  <si>
    <t>支払内容</t>
    <rPh sb="0" eb="2">
      <t>シハライ</t>
    </rPh>
    <rPh sb="2" eb="4">
      <t>ナイヨウ</t>
    </rPh>
    <phoneticPr fontId="4"/>
  </si>
  <si>
    <t>会場使用料</t>
    <phoneticPr fontId="4"/>
  </si>
  <si>
    <t>上記合計金額</t>
    <rPh sb="0" eb="2">
      <t>ジョウキ</t>
    </rPh>
    <phoneticPr fontId="4"/>
  </si>
  <si>
    <t>小計</t>
    <rPh sb="0" eb="2">
      <t>ショウケイ</t>
    </rPh>
    <phoneticPr fontId="4"/>
  </si>
  <si>
    <t>合計</t>
    <rPh sb="0" eb="2">
      <t>ゴウケイ</t>
    </rPh>
    <phoneticPr fontId="4"/>
  </si>
  <si>
    <t>円×</t>
    <rPh sb="0" eb="1">
      <t>エン</t>
    </rPh>
    <phoneticPr fontId="4"/>
  </si>
  <si>
    <t>①</t>
    <phoneticPr fontId="4"/>
  </si>
  <si>
    <t>②</t>
    <phoneticPr fontId="4"/>
  </si>
  <si>
    <t>【事務費】</t>
    <rPh sb="1" eb="3">
      <t>ジム</t>
    </rPh>
    <rPh sb="3" eb="4">
      <t>ヒ</t>
    </rPh>
    <phoneticPr fontId="4"/>
  </si>
  <si>
    <t>精 算 額（団体記入欄）</t>
    <rPh sb="6" eb="8">
      <t>ダンタイ</t>
    </rPh>
    <rPh sb="8" eb="10">
      <t>キニュウ</t>
    </rPh>
    <rPh sb="10" eb="11">
      <t>ラン</t>
    </rPh>
    <phoneticPr fontId="4"/>
  </si>
  <si>
    <t>　月　　　日</t>
    <phoneticPr fontId="4"/>
  </si>
  <si>
    <t>助成
対象額</t>
    <rPh sb="0" eb="2">
      <t>ジョセイ</t>
    </rPh>
    <rPh sb="3" eb="5">
      <t>タイショウ</t>
    </rPh>
    <rPh sb="5" eb="6">
      <t>ガク</t>
    </rPh>
    <phoneticPr fontId="4"/>
  </si>
  <si>
    <t>Ａ</t>
    <phoneticPr fontId="4"/>
  </si>
  <si>
    <t>領収書
番号</t>
    <phoneticPr fontId="4"/>
  </si>
  <si>
    <t>事－１</t>
    <rPh sb="0" eb="1">
      <t>ジ</t>
    </rPh>
    <phoneticPr fontId="4"/>
  </si>
  <si>
    <t>※</t>
    <phoneticPr fontId="4"/>
  </si>
  <si>
    <t>円</t>
    <phoneticPr fontId="4"/>
  </si>
  <si>
    <t>精算報告書　内訳
【事務費】</t>
    <rPh sb="10" eb="12">
      <t>ジム</t>
    </rPh>
    <rPh sb="12" eb="13">
      <t>ヒ</t>
    </rPh>
    <phoneticPr fontId="4"/>
  </si>
  <si>
    <t>内訳</t>
    <rPh sb="0" eb="2">
      <t>ウチワケ</t>
    </rPh>
    <phoneticPr fontId="4"/>
  </si>
  <si>
    <t>B</t>
    <phoneticPr fontId="4"/>
  </si>
  <si>
    <t>Ａ＋Ｂ</t>
    <phoneticPr fontId="4"/>
  </si>
  <si>
    <t>①＋②</t>
    <phoneticPr fontId="4"/>
  </si>
  <si>
    <t>B－１</t>
    <phoneticPr fontId="4"/>
  </si>
  <si>
    <t>の欄は記入しないでください。</t>
    <rPh sb="1" eb="2">
      <t>ラン</t>
    </rPh>
    <rPh sb="3" eb="5">
      <t>キニュウ</t>
    </rPh>
    <phoneticPr fontId="4"/>
  </si>
  <si>
    <t>【日常活動費】</t>
    <rPh sb="1" eb="3">
      <t>ニチジョウ</t>
    </rPh>
    <rPh sb="3" eb="5">
      <t>カツドウ</t>
    </rPh>
    <rPh sb="5" eb="6">
      <t>ヒ</t>
    </rPh>
    <phoneticPr fontId="4"/>
  </si>
  <si>
    <t>【主催事業開催費】</t>
    <rPh sb="1" eb="3">
      <t>シュサイ</t>
    </rPh>
    <rPh sb="3" eb="5">
      <t>ジギョウ</t>
    </rPh>
    <rPh sb="5" eb="7">
      <t>カイサイ</t>
    </rPh>
    <rPh sb="7" eb="8">
      <t>ヒ</t>
    </rPh>
    <phoneticPr fontId="4"/>
  </si>
  <si>
    <t>NO.1</t>
    <phoneticPr fontId="4"/>
  </si>
  <si>
    <t>②－１</t>
    <phoneticPr fontId="4"/>
  </si>
  <si>
    <t>回=</t>
    <rPh sb="0" eb="1">
      <t>カイ</t>
    </rPh>
    <phoneticPr fontId="4"/>
  </si>
  <si>
    <t>人×</t>
    <rPh sb="0" eb="1">
      <t>ニン</t>
    </rPh>
    <phoneticPr fontId="4"/>
  </si>
  <si>
    <t>助成対象額（事務局記入欄）</t>
    <rPh sb="0" eb="2">
      <t>ジョセイ</t>
    </rPh>
    <rPh sb="2" eb="4">
      <t>タイショウ</t>
    </rPh>
    <rPh sb="6" eb="9">
      <t>ジムキョク</t>
    </rPh>
    <phoneticPr fontId="4"/>
  </si>
  <si>
    <t>事務局
使用欄</t>
    <rPh sb="0" eb="3">
      <t>ジムキョク</t>
    </rPh>
    <rPh sb="4" eb="6">
      <t>シヨウ</t>
    </rPh>
    <rPh sb="6" eb="7">
      <t>ラン</t>
    </rPh>
    <phoneticPr fontId="4"/>
  </si>
  <si>
    <t>事務局記入欄
助成対象額</t>
    <rPh sb="0" eb="3">
      <t>ジムキョク</t>
    </rPh>
    <rPh sb="3" eb="5">
      <t>キニュウ</t>
    </rPh>
    <rPh sb="5" eb="6">
      <t>ラン</t>
    </rPh>
    <rPh sb="7" eb="9">
      <t>ジョセイ</t>
    </rPh>
    <rPh sb="9" eb="11">
      <t>タイショウ</t>
    </rPh>
    <rPh sb="11" eb="12">
      <t>ガク</t>
    </rPh>
    <phoneticPr fontId="4"/>
  </si>
  <si>
    <t>①－１</t>
    <phoneticPr fontId="4"/>
  </si>
  <si>
    <t>４月　２７日</t>
    <phoneticPr fontId="4"/>
  </si>
  <si>
    <t>No.</t>
    <phoneticPr fontId="4"/>
  </si>
  <si>
    <t>例</t>
    <rPh sb="0" eb="1">
      <t>レイ</t>
    </rPh>
    <phoneticPr fontId="4"/>
  </si>
  <si>
    <r>
      <t xml:space="preserve">種別
</t>
    </r>
    <r>
      <rPr>
        <sz val="10.7"/>
        <color theme="1"/>
        <rFont val="Segoe UI Symbol"/>
        <family val="3"/>
      </rPr>
      <t>☑</t>
    </r>
    <r>
      <rPr>
        <sz val="10.7"/>
        <color theme="1"/>
        <rFont val="游ゴシック"/>
        <family val="3"/>
        <charset val="128"/>
      </rPr>
      <t>を入れる</t>
    </r>
    <rPh sb="0" eb="2">
      <t>シュベツ</t>
    </rPh>
    <rPh sb="5" eb="6">
      <t>イ</t>
    </rPh>
    <phoneticPr fontId="4"/>
  </si>
  <si>
    <t>事務局
使用欄</t>
    <rPh sb="0" eb="3">
      <t>ジムキョク</t>
    </rPh>
    <phoneticPr fontId="4"/>
  </si>
  <si>
    <t>精算報告書　内訳
【日常活動費】〔会場使用料〕</t>
    <phoneticPr fontId="4"/>
  </si>
  <si>
    <t>４月　30日</t>
    <phoneticPr fontId="4"/>
  </si>
  <si>
    <t>会場使用料</t>
    <rPh sb="0" eb="5">
      <t>カイジョウシヨウリョウ</t>
    </rPh>
    <phoneticPr fontId="4"/>
  </si>
  <si>
    <t>※単価については、交付上限の単価に合わせるのではなく実際に支払った単価の金額を入力してください
※用紙が足らない場合は各自でコピーしてください</t>
    <rPh sb="1" eb="3">
      <t>タンカ</t>
    </rPh>
    <rPh sb="9" eb="11">
      <t>コウフ</t>
    </rPh>
    <rPh sb="11" eb="13">
      <t>ジョウゲン</t>
    </rPh>
    <rPh sb="14" eb="16">
      <t>タンカ</t>
    </rPh>
    <rPh sb="17" eb="18">
      <t>ア</t>
    </rPh>
    <rPh sb="26" eb="28">
      <t>ジッサイ</t>
    </rPh>
    <rPh sb="29" eb="31">
      <t>シハラ</t>
    </rPh>
    <rPh sb="33" eb="35">
      <t>タンカ</t>
    </rPh>
    <rPh sb="36" eb="38">
      <t>キンガク</t>
    </rPh>
    <rPh sb="39" eb="41">
      <t>ニュウリョク</t>
    </rPh>
    <rPh sb="49" eb="51">
      <t>ヨウシ</t>
    </rPh>
    <rPh sb="52" eb="53">
      <t>タ</t>
    </rPh>
    <rPh sb="56" eb="58">
      <t>バアイ</t>
    </rPh>
    <rPh sb="59" eb="61">
      <t>カクジ</t>
    </rPh>
    <phoneticPr fontId="4"/>
  </si>
  <si>
    <t>種別</t>
    <rPh sb="0" eb="2">
      <t>シュベツ</t>
    </rPh>
    <phoneticPr fontId="4"/>
  </si>
  <si>
    <t>会場使用料</t>
    <rPh sb="0" eb="2">
      <t>カイジョウ</t>
    </rPh>
    <rPh sb="2" eb="5">
      <t>シヨウリョウ</t>
    </rPh>
    <phoneticPr fontId="4"/>
  </si>
  <si>
    <t>精算報告書　内訳
【主催事業開催費】 〔会場使用料〕</t>
    <phoneticPr fontId="4"/>
  </si>
  <si>
    <t>A－１</t>
    <phoneticPr fontId="4"/>
  </si>
  <si>
    <t>様式12－1</t>
    <phoneticPr fontId="4"/>
  </si>
  <si>
    <t>様式12-6</t>
    <phoneticPr fontId="4"/>
  </si>
  <si>
    <t>様式12-5</t>
    <rPh sb="0" eb="2">
      <t>ヨウシキ</t>
    </rPh>
    <phoneticPr fontId="4"/>
  </si>
  <si>
    <t>様式12-4</t>
    <rPh sb="0" eb="2">
      <t>ヨウシキ</t>
    </rPh>
    <phoneticPr fontId="4"/>
  </si>
  <si>
    <t>様式12-3</t>
    <rPh sb="0" eb="2">
      <t>ヨウシキ</t>
    </rPh>
    <phoneticPr fontId="4"/>
  </si>
  <si>
    <t>様式12-2</t>
    <rPh sb="0" eb="2">
      <t>ヨウシキ</t>
    </rPh>
    <phoneticPr fontId="4"/>
  </si>
  <si>
    <t>精算報告書 総括表</t>
    <rPh sb="4" eb="5">
      <t>ショ</t>
    </rPh>
    <phoneticPr fontId="4"/>
  </si>
  <si>
    <r>
      <rPr>
        <sz val="11"/>
        <color theme="1"/>
        <rFont val="Segoe UI Symbol"/>
        <family val="3"/>
      </rPr>
      <t>☑</t>
    </r>
    <r>
      <rPr>
        <sz val="11"/>
        <color theme="1"/>
        <rFont val="游ゴシック"/>
        <family val="3"/>
        <charset val="128"/>
      </rPr>
      <t xml:space="preserve">講　師
</t>
    </r>
    <r>
      <rPr>
        <sz val="11"/>
        <color theme="1"/>
        <rFont val="Segoe UI Symbol"/>
        <family val="3"/>
      </rPr>
      <t>□</t>
    </r>
    <r>
      <rPr>
        <sz val="11"/>
        <color theme="1"/>
        <rFont val="游ゴシック"/>
        <family val="3"/>
        <charset val="128"/>
      </rPr>
      <t>補助員</t>
    </r>
    <rPh sb="1" eb="2">
      <t>コウ</t>
    </rPh>
    <rPh sb="3" eb="4">
      <t>シ</t>
    </rPh>
    <rPh sb="6" eb="9">
      <t>ホジョイン</t>
    </rPh>
    <phoneticPr fontId="4"/>
  </si>
  <si>
    <t>No.</t>
    <phoneticPr fontId="34"/>
  </si>
  <si>
    <t>役割</t>
    <rPh sb="0" eb="2">
      <t>ヤクワリ</t>
    </rPh>
    <phoneticPr fontId="34"/>
  </si>
  <si>
    <t>氏名</t>
    <rPh sb="0" eb="2">
      <t>シメイ</t>
    </rPh>
    <phoneticPr fontId="34"/>
  </si>
  <si>
    <t>振込金額</t>
    <rPh sb="0" eb="2">
      <t>フリコミ</t>
    </rPh>
    <rPh sb="2" eb="4">
      <t>キンガク</t>
    </rPh>
    <phoneticPr fontId="34"/>
  </si>
  <si>
    <t>※行が足りない場合は挿入して行を足してください。</t>
    <rPh sb="1" eb="2">
      <t>ギョウ</t>
    </rPh>
    <rPh sb="3" eb="4">
      <t>タ</t>
    </rPh>
    <rPh sb="7" eb="9">
      <t>バアイ</t>
    </rPh>
    <rPh sb="10" eb="12">
      <t>ソウニュウ</t>
    </rPh>
    <rPh sb="14" eb="15">
      <t>ギョウ</t>
    </rPh>
    <rPh sb="16" eb="17">
      <t>タ</t>
    </rPh>
    <phoneticPr fontId="34"/>
  </si>
  <si>
    <t>競技用消耗品費、
通信費、印刷費、保険料</t>
    <rPh sb="0" eb="3">
      <t>キョウギヨウ</t>
    </rPh>
    <rPh sb="3" eb="5">
      <t>ショウモウ</t>
    </rPh>
    <rPh sb="5" eb="6">
      <t>ヒン</t>
    </rPh>
    <rPh sb="6" eb="7">
      <t>ヒ</t>
    </rPh>
    <rPh sb="9" eb="12">
      <t>ツウシンヒ</t>
    </rPh>
    <rPh sb="13" eb="15">
      <t>インサツ</t>
    </rPh>
    <rPh sb="15" eb="16">
      <t>ヒ</t>
    </rPh>
    <rPh sb="17" eb="20">
      <t>ホケンリョウ</t>
    </rPh>
    <phoneticPr fontId="4"/>
  </si>
  <si>
    <t>〇〇　〇〇</t>
    <phoneticPr fontId="4"/>
  </si>
  <si>
    <t>講師</t>
    <rPh sb="0" eb="2">
      <t>コウシ</t>
    </rPh>
    <phoneticPr fontId="4"/>
  </si>
  <si>
    <t>金額</t>
    <rPh sb="0" eb="2">
      <t>キンガク</t>
    </rPh>
    <phoneticPr fontId="4"/>
  </si>
  <si>
    <r>
      <t xml:space="preserve">振込名簿
</t>
    </r>
    <r>
      <rPr>
        <b/>
        <sz val="14"/>
        <color theme="1"/>
        <rFont val="游ゴシック"/>
        <family val="3"/>
        <charset val="128"/>
      </rPr>
      <t>（※謝金を口座振込した場合に使用）</t>
    </r>
    <rPh sb="0" eb="2">
      <t>フリコミ</t>
    </rPh>
    <rPh sb="2" eb="4">
      <t>メイボ</t>
    </rPh>
    <rPh sb="7" eb="9">
      <t>シャキン</t>
    </rPh>
    <rPh sb="10" eb="12">
      <t>コウザ</t>
    </rPh>
    <rPh sb="12" eb="14">
      <t>フリコミ</t>
    </rPh>
    <rPh sb="16" eb="18">
      <t>バアイ</t>
    </rPh>
    <rPh sb="19" eb="21">
      <t>シヨウ</t>
    </rPh>
    <phoneticPr fontId="34"/>
  </si>
  <si>
    <t>備考</t>
    <rPh sb="0" eb="2">
      <t>ビコウ</t>
    </rPh>
    <phoneticPr fontId="34"/>
  </si>
  <si>
    <t>円</t>
    <rPh sb="0" eb="1">
      <t>エン</t>
    </rPh>
    <phoneticPr fontId="4"/>
  </si>
  <si>
    <t>※謝金を口座振込した場合はご記入ください。</t>
    <phoneticPr fontId="34"/>
  </si>
  <si>
    <t>※同一事業であれば月ごとにまとめてお支払いいただくことが可能です。
　（例）日常活動費のサッカー教室講師への謝金４月分（全２回実施）をまとめて支払い</t>
    <phoneticPr fontId="4"/>
  </si>
  <si>
    <t>審判員・講師・補助員
謝金</t>
    <rPh sb="0" eb="2">
      <t>シンパン</t>
    </rPh>
    <rPh sb="2" eb="3">
      <t>イン</t>
    </rPh>
    <rPh sb="7" eb="10">
      <t>ホジョイン</t>
    </rPh>
    <rPh sb="11" eb="13">
      <t>シャキン</t>
    </rPh>
    <phoneticPr fontId="4"/>
  </si>
  <si>
    <t>講師・補助員
謝金</t>
    <rPh sb="0" eb="2">
      <t>コウシ</t>
    </rPh>
    <rPh sb="7" eb="9">
      <t>シャキン</t>
    </rPh>
    <phoneticPr fontId="4"/>
  </si>
  <si>
    <t>4月2,9,16,23,30日分
サッカー教室会場使用料として
(1回6,000円)</t>
    <rPh sb="1" eb="2">
      <t>ガツ</t>
    </rPh>
    <rPh sb="14" eb="15">
      <t>ニチ</t>
    </rPh>
    <rPh sb="15" eb="16">
      <t>ブン</t>
    </rPh>
    <phoneticPr fontId="4"/>
  </si>
  <si>
    <t>4月8日スプリングカップ　
審判員謝金として
(1回7,000円)</t>
    <phoneticPr fontId="4"/>
  </si>
  <si>
    <t>4月8日スプリングカップ
会場使用料として
(1回6,000円)</t>
    <phoneticPr fontId="4"/>
  </si>
  <si>
    <t>助成確定額（事務局記入欄）</t>
    <rPh sb="0" eb="2">
      <t>ジョセイ</t>
    </rPh>
    <rPh sb="2" eb="4">
      <t>カクテイ</t>
    </rPh>
    <rPh sb="4" eb="5">
      <t>ガク</t>
    </rPh>
    <rPh sb="6" eb="9">
      <t>ジムキョク</t>
    </rPh>
    <phoneticPr fontId="4"/>
  </si>
  <si>
    <t>精算報告書　内訳
【日常活動費】〔講師・補助員謝金〕</t>
    <rPh sb="14" eb="15">
      <t>ヒ</t>
    </rPh>
    <rPh sb="20" eb="23">
      <t>ホジョイン</t>
    </rPh>
    <rPh sb="23" eb="25">
      <t>シャキン</t>
    </rPh>
    <phoneticPr fontId="4"/>
  </si>
  <si>
    <t>4月6,13,20,27日分
サッカー教室講師謝金として
(1回7,000円)</t>
    <rPh sb="1" eb="2">
      <t>ガツ</t>
    </rPh>
    <rPh sb="12" eb="14">
      <t>ニチブン</t>
    </rPh>
    <rPh sb="23" eb="25">
      <t>シャキン</t>
    </rPh>
    <phoneticPr fontId="4"/>
  </si>
  <si>
    <r>
      <rPr>
        <sz val="10"/>
        <rFont val="Segoe UI Symbol"/>
        <family val="3"/>
      </rPr>
      <t>☑</t>
    </r>
    <r>
      <rPr>
        <sz val="10"/>
        <rFont val="游ゴシック"/>
        <family val="3"/>
        <charset val="128"/>
      </rPr>
      <t>審　判</t>
    </r>
    <r>
      <rPr>
        <sz val="10"/>
        <rFont val="Segoe UI Symbol"/>
        <family val="3"/>
      </rPr>
      <t xml:space="preserve">
□</t>
    </r>
    <r>
      <rPr>
        <sz val="10"/>
        <rFont val="游ゴシック"/>
        <family val="3"/>
        <charset val="128"/>
      </rPr>
      <t xml:space="preserve">講　師
</t>
    </r>
    <r>
      <rPr>
        <sz val="10"/>
        <rFont val="Segoe UI Symbol"/>
        <family val="3"/>
      </rPr>
      <t>□</t>
    </r>
    <r>
      <rPr>
        <sz val="10"/>
        <rFont val="游ゴシック"/>
        <family val="3"/>
        <charset val="128"/>
      </rPr>
      <t>補助員</t>
    </r>
    <rPh sb="1" eb="2">
      <t>シン</t>
    </rPh>
    <rPh sb="3" eb="4">
      <t>ハン</t>
    </rPh>
    <rPh sb="6" eb="7">
      <t>コウ</t>
    </rPh>
    <rPh sb="8" eb="9">
      <t>シ</t>
    </rPh>
    <rPh sb="10" eb="13">
      <t>ホジョイン</t>
    </rPh>
    <phoneticPr fontId="4"/>
  </si>
  <si>
    <t>精算報告書　内訳
【主催事業開催費】 〔審判員・講師・補助員謝金〕</t>
    <rPh sb="30" eb="32">
      <t>シャキン</t>
    </rPh>
    <phoneticPr fontId="4"/>
  </si>
  <si>
    <r>
      <t xml:space="preserve">支払内容
</t>
    </r>
    <r>
      <rPr>
        <sz val="10"/>
        <rFont val="游ゴシック"/>
        <family val="3"/>
        <charset val="128"/>
      </rPr>
      <t>（用途、単価・数量等の内訳も記入してください）</t>
    </r>
    <rPh sb="0" eb="2">
      <t>シハライ</t>
    </rPh>
    <rPh sb="2" eb="4">
      <t>ナイヨウ</t>
    </rPh>
    <rPh sb="6" eb="8">
      <t>ヨウト</t>
    </rPh>
    <rPh sb="9" eb="11">
      <t>タンカ</t>
    </rPh>
    <rPh sb="12" eb="14">
      <t>スウリョウ</t>
    </rPh>
    <rPh sb="14" eb="15">
      <t>トウ</t>
    </rPh>
    <rPh sb="16" eb="18">
      <t>ウチワケ</t>
    </rPh>
    <rPh sb="19" eb="21">
      <t>キニュウ</t>
    </rPh>
    <phoneticPr fontId="4"/>
  </si>
  <si>
    <t>広報誌郵送のため
切手代　140円×10枚</t>
    <rPh sb="0" eb="3">
      <t>コウホウシ</t>
    </rPh>
    <rPh sb="3" eb="5">
      <t>ユウソウ</t>
    </rPh>
    <rPh sb="9" eb="11">
      <t>キッテ</t>
    </rPh>
    <rPh sb="11" eb="12">
      <t>ダイ</t>
    </rPh>
    <rPh sb="16" eb="17">
      <t>エン</t>
    </rPh>
    <rPh sb="20" eb="21">
      <t>マイ</t>
    </rPh>
    <phoneticPr fontId="4"/>
  </si>
  <si>
    <t>4月6,13日分
サッカー教室講師謝金として</t>
    <rPh sb="17" eb="19">
      <t>シャキン</t>
    </rPh>
    <phoneticPr fontId="4"/>
  </si>
  <si>
    <t>Ｂ</t>
    <phoneticPr fontId="4"/>
  </si>
  <si>
    <t>託－１</t>
    <rPh sb="0" eb="1">
      <t>タク</t>
    </rPh>
    <phoneticPr fontId="4"/>
  </si>
  <si>
    <t>【託児サービス利用料】</t>
    <rPh sb="1" eb="3">
      <t>タクジ</t>
    </rPh>
    <rPh sb="7" eb="10">
      <t>リヨウリョウ</t>
    </rPh>
    <phoneticPr fontId="4"/>
  </si>
  <si>
    <t>⑵</t>
    <phoneticPr fontId="4"/>
  </si>
  <si>
    <t>精算報告書　内訳
【託児サービス利用料】</t>
    <rPh sb="10" eb="12">
      <t>タクジ</t>
    </rPh>
    <rPh sb="16" eb="19">
      <t>リヨウリョウ</t>
    </rPh>
    <phoneticPr fontId="4"/>
  </si>
  <si>
    <t>⑴</t>
  </si>
  <si>
    <t>交付請求額　合計
（ア）＋（イ）</t>
    <rPh sb="0" eb="2">
      <t>コウフ</t>
    </rPh>
    <rPh sb="2" eb="4">
      <t>セイキュウ</t>
    </rPh>
    <rPh sb="4" eb="5">
      <t>ガク</t>
    </rPh>
    <rPh sb="6" eb="8">
      <t>ゴウケイ</t>
    </rPh>
    <phoneticPr fontId="4"/>
  </si>
  <si>
    <t>（団体記入欄）</t>
    <rPh sb="1" eb="3">
      <t>ダンタイ</t>
    </rPh>
    <rPh sb="3" eb="5">
      <t>キニュウ</t>
    </rPh>
    <rPh sb="5" eb="6">
      <t>ラン</t>
    </rPh>
    <phoneticPr fontId="4"/>
  </si>
  <si>
    <r>
      <t xml:space="preserve">上記精算額　合計
</t>
    </r>
    <r>
      <rPr>
        <sz val="12"/>
        <rFont val="游ゴシック"/>
        <family val="3"/>
        <charset val="128"/>
      </rPr>
      <t>（①+②+A+B+⑴）</t>
    </r>
    <rPh sb="0" eb="2">
      <t>ジョウキ</t>
    </rPh>
    <rPh sb="2" eb="5">
      <t>セイサンガク</t>
    </rPh>
    <rPh sb="6" eb="8">
      <t>ゴウケイ</t>
    </rPh>
    <phoneticPr fontId="4"/>
  </si>
  <si>
    <t>主催事業×月△日○○講習会実施時における託児サービス利用料（出張託児保育）　
単価2,500円×2時間×託児従事者2名</t>
    <rPh sb="0" eb="2">
      <t>シュサイ</t>
    </rPh>
    <rPh sb="2" eb="4">
      <t>ジギョウ</t>
    </rPh>
    <rPh sb="5" eb="6">
      <t>ガツ</t>
    </rPh>
    <rPh sb="7" eb="8">
      <t>ヒ</t>
    </rPh>
    <rPh sb="10" eb="12">
      <t>コウシュウ</t>
    </rPh>
    <rPh sb="12" eb="13">
      <t>カイ</t>
    </rPh>
    <rPh sb="13" eb="15">
      <t>ジッシ</t>
    </rPh>
    <rPh sb="15" eb="16">
      <t>ジ</t>
    </rPh>
    <rPh sb="20" eb="22">
      <t>タクジ</t>
    </rPh>
    <rPh sb="26" eb="28">
      <t>リヨウ</t>
    </rPh>
    <rPh sb="28" eb="29">
      <t>リョウ</t>
    </rPh>
    <rPh sb="30" eb="32">
      <t>シュッチョウ</t>
    </rPh>
    <rPh sb="32" eb="34">
      <t>タクジ</t>
    </rPh>
    <rPh sb="34" eb="36">
      <t>ホイク</t>
    </rPh>
    <rPh sb="39" eb="41">
      <t>タンカ</t>
    </rPh>
    <rPh sb="46" eb="47">
      <t>エン</t>
    </rPh>
    <rPh sb="49" eb="51">
      <t>ジカン</t>
    </rPh>
    <rPh sb="52" eb="54">
      <t>タクジ</t>
    </rPh>
    <rPh sb="54" eb="57">
      <t>ジュウジシャ</t>
    </rPh>
    <rPh sb="58" eb="59">
      <t>メイ</t>
    </rPh>
    <phoneticPr fontId="4"/>
  </si>
  <si>
    <t>様式12-8</t>
    <phoneticPr fontId="4"/>
  </si>
  <si>
    <t>託児サービス・
ベビーシッター利用料</t>
    <rPh sb="0" eb="2">
      <t>タクジ</t>
    </rPh>
    <rPh sb="15" eb="17">
      <t>リヨウ</t>
    </rPh>
    <rPh sb="17" eb="18">
      <t>リョウ</t>
    </rPh>
    <phoneticPr fontId="4"/>
  </si>
  <si>
    <r>
      <rPr>
        <sz val="14"/>
        <rFont val="游ゴシック"/>
        <family val="3"/>
        <charset val="128"/>
      </rPr>
      <t>交付請求額（ア）</t>
    </r>
    <r>
      <rPr>
        <sz val="12"/>
        <rFont val="游ゴシック"/>
        <family val="3"/>
        <charset val="128"/>
      </rPr>
      <t xml:space="preserve">
</t>
    </r>
    <r>
      <rPr>
        <sz val="11"/>
        <rFont val="游ゴシック"/>
        <family val="3"/>
        <charset val="128"/>
      </rPr>
      <t>上限30万円</t>
    </r>
    <rPh sb="0" eb="2">
      <t>コウフ</t>
    </rPh>
    <rPh sb="2" eb="4">
      <t>セイキュウ</t>
    </rPh>
    <rPh sb="4" eb="5">
      <t>ガク</t>
    </rPh>
    <rPh sb="9" eb="11">
      <t>ジョウゲン</t>
    </rPh>
    <rPh sb="13" eb="14">
      <t>マン</t>
    </rPh>
    <rPh sb="14" eb="15">
      <t>エン</t>
    </rPh>
    <phoneticPr fontId="4"/>
  </si>
  <si>
    <r>
      <rPr>
        <sz val="14"/>
        <rFont val="游ゴシック"/>
        <family val="3"/>
        <charset val="128"/>
      </rPr>
      <t>交付請求額（イ）</t>
    </r>
    <r>
      <rPr>
        <sz val="12"/>
        <rFont val="游ゴシック"/>
        <family val="3"/>
        <charset val="128"/>
      </rPr>
      <t xml:space="preserve">
</t>
    </r>
    <r>
      <rPr>
        <sz val="11"/>
        <rFont val="游ゴシック"/>
        <family val="3"/>
        <charset val="128"/>
      </rPr>
      <t>上限２万円</t>
    </r>
    <rPh sb="0" eb="2">
      <t>コウフ</t>
    </rPh>
    <rPh sb="2" eb="4">
      <t>セイキュウ</t>
    </rPh>
    <rPh sb="4" eb="5">
      <t>ガク</t>
    </rPh>
    <rPh sb="9" eb="11">
      <t>ジョウゲン</t>
    </rPh>
    <rPh sb="12" eb="13">
      <t>マン</t>
    </rPh>
    <rPh sb="13" eb="14">
      <t>エン</t>
    </rPh>
    <phoneticPr fontId="4"/>
  </si>
  <si>
    <r>
      <t xml:space="preserve">支払内容
</t>
    </r>
    <r>
      <rPr>
        <sz val="10"/>
        <rFont val="游ゴシック"/>
        <family val="3"/>
        <charset val="128"/>
      </rPr>
      <t>（用途、品名、単価、数量等の内訳も
記入すること）</t>
    </r>
    <rPh sb="0" eb="2">
      <t>シハライ</t>
    </rPh>
    <rPh sb="2" eb="4">
      <t>ナイヨウ</t>
    </rPh>
    <rPh sb="6" eb="8">
      <t>ヨウト</t>
    </rPh>
    <rPh sb="9" eb="11">
      <t>ヒンメイ</t>
    </rPh>
    <rPh sb="12" eb="14">
      <t>タンカ</t>
    </rPh>
    <rPh sb="15" eb="17">
      <t>スウリョウ</t>
    </rPh>
    <rPh sb="17" eb="18">
      <t>トウ</t>
    </rPh>
    <rPh sb="19" eb="21">
      <t>ウチワケ</t>
    </rPh>
    <rPh sb="23" eb="25">
      <t>キニュウ</t>
    </rPh>
    <phoneticPr fontId="4"/>
  </si>
  <si>
    <t>様式12-7</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</si>
</sst>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 "/>
    <numFmt numFmtId="178" formatCode="#,##0_);[Red]\(#,##0\)"/>
  </numFmts>
  <fonts count="46">
    <font>
      <sz val="11.2"/>
      <name val="明朝体"/>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明朝体"/>
      <family val="3"/>
      <charset val="128"/>
    </font>
    <font>
      <sz val="11"/>
      <color theme="1"/>
      <name val="ＭＳ Ｐゴシック"/>
      <family val="3"/>
      <charset val="128"/>
      <scheme val="minor"/>
    </font>
    <font>
      <sz val="11.2"/>
      <name val="游ゴシック"/>
      <family val="3"/>
      <charset val="128"/>
    </font>
    <font>
      <sz val="12.3"/>
      <name val="游ゴシック"/>
      <family val="3"/>
      <charset val="128"/>
    </font>
    <font>
      <sz val="10"/>
      <name val="游ゴシック"/>
      <family val="3"/>
      <charset val="128"/>
    </font>
    <font>
      <sz val="12.5"/>
      <name val="游ゴシック"/>
      <family val="3"/>
      <charset val="128"/>
    </font>
    <font>
      <sz val="11"/>
      <name val="游ゴシック"/>
      <family val="3"/>
      <charset val="128"/>
    </font>
    <font>
      <sz val="14"/>
      <name val="游ゴシック"/>
      <family val="3"/>
      <charset val="128"/>
    </font>
    <font>
      <b/>
      <sz val="14"/>
      <name val="游ゴシック"/>
      <family val="3"/>
      <charset val="128"/>
    </font>
    <font>
      <sz val="12"/>
      <name val="游ゴシック"/>
      <family val="3"/>
      <charset val="128"/>
    </font>
    <font>
      <sz val="11.2"/>
      <color rgb="FFFF0000"/>
      <name val="游ゴシック"/>
      <family val="3"/>
      <charset val="128"/>
    </font>
    <font>
      <sz val="11"/>
      <color theme="1"/>
      <name val="游ゴシック"/>
      <family val="3"/>
      <charset val="128"/>
    </font>
    <font>
      <b/>
      <sz val="14"/>
      <color theme="1"/>
      <name val="游ゴシック"/>
      <family val="3"/>
      <charset val="128"/>
    </font>
    <font>
      <b/>
      <sz val="12"/>
      <color theme="1"/>
      <name val="游ゴシック"/>
      <family val="3"/>
      <charset val="128"/>
    </font>
    <font>
      <b/>
      <sz val="20"/>
      <name val="游ゴシック"/>
      <family val="3"/>
      <charset val="128"/>
    </font>
    <font>
      <u/>
      <sz val="14"/>
      <name val="游ゴシック"/>
      <family val="3"/>
      <charset val="128"/>
    </font>
    <font>
      <sz val="11.2"/>
      <name val="明朝体"/>
      <family val="3"/>
      <charset val="128"/>
    </font>
    <font>
      <sz val="11.2"/>
      <color theme="1"/>
      <name val="游ゴシック"/>
      <family val="3"/>
      <charset val="128"/>
    </font>
    <font>
      <u/>
      <sz val="14"/>
      <color theme="1"/>
      <name val="游ゴシック"/>
      <family val="3"/>
      <charset val="128"/>
    </font>
    <font>
      <sz val="14"/>
      <color theme="1"/>
      <name val="游ゴシック"/>
      <family val="3"/>
      <charset val="128"/>
    </font>
    <font>
      <sz val="10.7"/>
      <color theme="1"/>
      <name val="游ゴシック"/>
      <family val="3"/>
      <charset val="128"/>
    </font>
    <font>
      <b/>
      <sz val="16"/>
      <color theme="1"/>
      <name val="游ゴシック"/>
      <family val="3"/>
      <charset val="128"/>
    </font>
    <font>
      <sz val="9"/>
      <color theme="1"/>
      <name val="游ゴシック"/>
      <family val="3"/>
      <charset val="128"/>
    </font>
    <font>
      <sz val="10.5"/>
      <color theme="1"/>
      <name val="游ゴシック"/>
      <family val="3"/>
      <charset val="128"/>
    </font>
    <font>
      <sz val="10"/>
      <color theme="1"/>
      <name val="游ゴシック"/>
      <family val="3"/>
      <charset val="128"/>
    </font>
    <font>
      <sz val="12"/>
      <color theme="1"/>
      <name val="游ゴシック"/>
      <family val="3"/>
      <charset val="128"/>
    </font>
    <font>
      <sz val="16"/>
      <color theme="1"/>
      <name val="游ゴシック"/>
      <family val="3"/>
      <charset val="128"/>
    </font>
    <font>
      <sz val="10.7"/>
      <color theme="1"/>
      <name val="Segoe UI Symbol"/>
      <family val="3"/>
    </font>
    <font>
      <sz val="11"/>
      <color theme="1"/>
      <name val="Segoe UI Symbol"/>
      <family val="3"/>
    </font>
    <font>
      <b/>
      <sz val="11"/>
      <color rgb="FFFF0000"/>
      <name val="游ゴシック"/>
      <family val="3"/>
      <charset val="128"/>
    </font>
    <font>
      <sz val="6"/>
      <name val="ＭＳ Ｐゴシック"/>
      <family val="2"/>
      <charset val="128"/>
      <scheme val="minor"/>
    </font>
    <font>
      <b/>
      <sz val="20"/>
      <color theme="1"/>
      <name val="游ゴシック"/>
      <family val="3"/>
      <charset val="128"/>
    </font>
    <font>
      <sz val="10"/>
      <color rgb="FFFF0000"/>
      <name val="游ゴシック"/>
      <family val="3"/>
      <charset val="128"/>
    </font>
    <font>
      <sz val="11"/>
      <color rgb="FFFF0000"/>
      <name val="游ゴシック"/>
      <family val="3"/>
      <charset val="128"/>
    </font>
    <font>
      <sz val="9"/>
      <color rgb="FF000000"/>
      <name val="Meiryo UI"/>
      <family val="3"/>
      <charset val="128"/>
    </font>
    <font>
      <b/>
      <sz val="9"/>
      <color indexed="81"/>
      <name val="MS P ゴシック"/>
      <family val="3"/>
      <charset val="128"/>
    </font>
    <font>
      <b/>
      <sz val="16"/>
      <name val="游ゴシック"/>
      <family val="3"/>
      <charset val="128"/>
    </font>
    <font>
      <sz val="16"/>
      <name val="游ゴシック"/>
      <family val="3"/>
      <charset val="128"/>
    </font>
    <font>
      <sz val="9"/>
      <name val="游ゴシック"/>
      <family val="3"/>
      <charset val="128"/>
    </font>
    <font>
      <sz val="10"/>
      <name val="Segoe UI Symbol"/>
      <family val="3"/>
    </font>
    <font>
      <sz val="10.7"/>
      <name val="游ゴシック"/>
      <family val="3"/>
      <charset val="128"/>
    </font>
    <font>
      <b/>
      <sz val="12"/>
      <name val="游ゴシック"/>
      <family val="3"/>
      <charset val="128"/>
    </font>
  </fonts>
  <fills count="5">
    <fill>
      <patternFill patternType="none"/>
    </fill>
    <fill>
      <patternFill patternType="gray125"/>
    </fill>
    <fill>
      <patternFill patternType="solid">
        <fgColor theme="0"/>
        <bgColor indexed="64"/>
      </patternFill>
    </fill>
    <fill>
      <patternFill patternType="gray0625"/>
    </fill>
    <fill>
      <patternFill patternType="solid">
        <fgColor theme="8"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6">
    <xf numFmtId="0" fontId="0" fillId="0" borderId="0"/>
    <xf numFmtId="0" fontId="5" fillId="0" borderId="0">
      <alignment vertical="center"/>
    </xf>
    <xf numFmtId="38" fontId="20"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21">
    <xf numFmtId="0" fontId="0" fillId="0" borderId="0" xfId="0"/>
    <xf numFmtId="0" fontId="6" fillId="0" borderId="0" xfId="0" applyFont="1" applyAlignment="1">
      <alignment vertical="center"/>
    </xf>
    <xf numFmtId="0" fontId="7" fillId="0" borderId="0" xfId="0" applyFont="1" applyAlignment="1">
      <alignment vertical="center"/>
    </xf>
    <xf numFmtId="0" fontId="6" fillId="0" borderId="0" xfId="0" applyFont="1"/>
    <xf numFmtId="0" fontId="11" fillId="2" borderId="1" xfId="0" applyFont="1" applyFill="1" applyBorder="1" applyAlignment="1">
      <alignment horizontal="center" vertical="center"/>
    </xf>
    <xf numFmtId="0" fontId="19" fillId="0" borderId="0" xfId="0" applyFont="1" applyAlignment="1">
      <alignment vertical="center"/>
    </xf>
    <xf numFmtId="0" fontId="18" fillId="0" borderId="0" xfId="0" applyFont="1" applyAlignment="1">
      <alignment horizontal="center" vertical="center" wrapText="1"/>
    </xf>
    <xf numFmtId="0" fontId="11"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center" vertical="center"/>
    </xf>
    <xf numFmtId="3" fontId="11" fillId="0" borderId="7" xfId="0" applyNumberFormat="1" applyFont="1" applyBorder="1" applyAlignment="1">
      <alignment horizontal="right" vertical="center"/>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3" fontId="11" fillId="3" borderId="7" xfId="0" applyNumberFormat="1" applyFont="1" applyFill="1" applyBorder="1" applyAlignment="1">
      <alignment horizontal="left" vertical="top"/>
    </xf>
    <xf numFmtId="3" fontId="11" fillId="2" borderId="25" xfId="0" applyNumberFormat="1" applyFont="1" applyFill="1" applyBorder="1" applyAlignment="1">
      <alignment horizontal="right" vertical="center"/>
    </xf>
    <xf numFmtId="0" fontId="11" fillId="2" borderId="26" xfId="0" applyFont="1" applyFill="1" applyBorder="1" applyAlignment="1">
      <alignment horizontal="center" vertical="center"/>
    </xf>
    <xf numFmtId="3" fontId="11" fillId="3" borderId="27" xfId="0" applyNumberFormat="1" applyFont="1" applyFill="1" applyBorder="1" applyAlignment="1">
      <alignment horizontal="left" vertical="top"/>
    </xf>
    <xf numFmtId="3" fontId="7" fillId="2" borderId="0" xfId="0" applyNumberFormat="1" applyFont="1" applyFill="1" applyAlignment="1">
      <alignment horizontal="right" vertical="center"/>
    </xf>
    <xf numFmtId="0" fontId="9" fillId="2" borderId="0" xfId="0" applyFont="1" applyFill="1" applyAlignment="1">
      <alignment horizontal="center" vertical="center"/>
    </xf>
    <xf numFmtId="0" fontId="11" fillId="2" borderId="20" xfId="0" applyFont="1" applyFill="1" applyBorder="1" applyAlignment="1">
      <alignment horizontal="center" vertical="center"/>
    </xf>
    <xf numFmtId="3" fontId="7" fillId="2" borderId="21" xfId="0" applyNumberFormat="1" applyFont="1" applyFill="1" applyBorder="1" applyAlignment="1">
      <alignment horizontal="right" vertical="center"/>
    </xf>
    <xf numFmtId="0" fontId="9" fillId="2" borderId="21" xfId="0" applyFont="1" applyFill="1" applyBorder="1" applyAlignment="1">
      <alignment horizontal="center" vertical="center"/>
    </xf>
    <xf numFmtId="3" fontId="11" fillId="0" borderId="1" xfId="0" applyNumberFormat="1" applyFont="1" applyBorder="1" applyAlignment="1">
      <alignment horizontal="right" vertical="center"/>
    </xf>
    <xf numFmtId="3" fontId="7" fillId="2" borderId="3" xfId="0" applyNumberFormat="1" applyFont="1" applyFill="1" applyBorder="1" applyAlignment="1">
      <alignment horizontal="right" vertical="center"/>
    </xf>
    <xf numFmtId="3" fontId="11" fillId="0" borderId="25" xfId="0" applyNumberFormat="1" applyFont="1" applyBorder="1" applyAlignment="1">
      <alignment vertical="center" wrapText="1"/>
    </xf>
    <xf numFmtId="3" fontId="13" fillId="0" borderId="0" xfId="0" applyNumberFormat="1" applyFont="1" applyAlignment="1">
      <alignment horizontal="center" vertical="center" wrapText="1"/>
    </xf>
    <xf numFmtId="3" fontId="11" fillId="0" borderId="0" xfId="0" applyNumberFormat="1" applyFont="1" applyAlignment="1">
      <alignment horizontal="center" vertical="center"/>
    </xf>
    <xf numFmtId="3" fontId="11" fillId="0" borderId="0" xfId="0" applyNumberFormat="1" applyFont="1" applyAlignment="1">
      <alignment vertical="center" wrapText="1"/>
    </xf>
    <xf numFmtId="0" fontId="11" fillId="2" borderId="31" xfId="0" applyFont="1" applyFill="1" applyBorder="1" applyAlignment="1">
      <alignment horizontal="center" vertical="center"/>
    </xf>
    <xf numFmtId="0" fontId="12" fillId="3" borderId="1" xfId="0" applyFont="1" applyFill="1" applyBorder="1" applyAlignment="1">
      <alignment horizontal="left" vertical="center"/>
    </xf>
    <xf numFmtId="0" fontId="22" fillId="0" borderId="0" xfId="0" applyFont="1" applyAlignment="1">
      <alignment horizontal="left" vertical="center"/>
    </xf>
    <xf numFmtId="0" fontId="23" fillId="0" borderId="0" xfId="0" applyFont="1" applyAlignment="1" applyProtection="1">
      <alignment horizontal="left" vertical="center"/>
      <protection locked="0"/>
    </xf>
    <xf numFmtId="0" fontId="21" fillId="0" borderId="0" xfId="0" applyFont="1"/>
    <xf numFmtId="0" fontId="16" fillId="0" borderId="0" xfId="0" applyFont="1" applyAlignment="1">
      <alignment horizontal="center" vertical="center" wrapText="1"/>
    </xf>
    <xf numFmtId="0" fontId="23" fillId="0" borderId="0" xfId="0" applyFont="1" applyAlignment="1">
      <alignment horizontal="center"/>
    </xf>
    <xf numFmtId="0" fontId="24" fillId="0" borderId="2" xfId="0" applyFont="1" applyBorder="1" applyAlignment="1">
      <alignment horizontal="center" vertical="center"/>
    </xf>
    <xf numFmtId="0" fontId="27" fillId="0" borderId="2" xfId="0" applyFont="1" applyBorder="1" applyAlignment="1">
      <alignment horizontal="center" vertical="center" wrapText="1"/>
    </xf>
    <xf numFmtId="0" fontId="21" fillId="0" borderId="0" xfId="0" applyFont="1" applyAlignment="1">
      <alignment horizontal="center"/>
    </xf>
    <xf numFmtId="0" fontId="23" fillId="0" borderId="0" xfId="0" applyFont="1"/>
    <xf numFmtId="3" fontId="11" fillId="3" borderId="1" xfId="0" applyNumberFormat="1" applyFont="1" applyFill="1" applyBorder="1" applyAlignment="1">
      <alignment horizontal="left" vertical="top"/>
    </xf>
    <xf numFmtId="0" fontId="21" fillId="2" borderId="4" xfId="0" applyFont="1" applyFill="1" applyBorder="1" applyAlignment="1" applyProtection="1">
      <alignment vertical="center"/>
      <protection locked="0"/>
    </xf>
    <xf numFmtId="0" fontId="21" fillId="0" borderId="0" xfId="0" applyFont="1" applyAlignment="1">
      <alignment horizontal="center" vertical="center"/>
    </xf>
    <xf numFmtId="0" fontId="21" fillId="0" borderId="0" xfId="0" applyFont="1" applyAlignment="1">
      <alignment vertical="center"/>
    </xf>
    <xf numFmtId="0" fontId="29" fillId="0" borderId="8" xfId="0" applyFont="1" applyBorder="1" applyAlignment="1">
      <alignment horizontal="left" vertical="center"/>
    </xf>
    <xf numFmtId="0" fontId="21" fillId="0" borderId="6" xfId="0" applyFont="1" applyBorder="1"/>
    <xf numFmtId="0" fontId="21" fillId="0" borderId="1" xfId="0" applyFont="1" applyBorder="1"/>
    <xf numFmtId="0" fontId="24" fillId="0" borderId="0" xfId="0" applyFont="1" applyAlignment="1">
      <alignment vertical="center"/>
    </xf>
    <xf numFmtId="176" fontId="29" fillId="0" borderId="11" xfId="0" applyNumberFormat="1" applyFont="1" applyBorder="1" applyAlignment="1">
      <alignment horizontal="center" vertical="center"/>
    </xf>
    <xf numFmtId="0" fontId="29" fillId="0" borderId="17" xfId="0" applyFont="1" applyBorder="1" applyAlignment="1">
      <alignment horizontal="left" vertical="center"/>
    </xf>
    <xf numFmtId="0" fontId="21" fillId="0" borderId="4" xfId="0" applyFont="1" applyBorder="1"/>
    <xf numFmtId="0" fontId="24" fillId="0" borderId="6" xfId="0" applyFont="1" applyBorder="1" applyAlignment="1">
      <alignment horizontal="center" vertical="center"/>
    </xf>
    <xf numFmtId="176" fontId="23" fillId="0" borderId="6" xfId="0" applyNumberFormat="1" applyFont="1" applyBorder="1" applyAlignment="1">
      <alignment horizontal="center" vertical="center"/>
    </xf>
    <xf numFmtId="0" fontId="29" fillId="0" borderId="0" xfId="0" applyFont="1" applyAlignment="1">
      <alignment horizontal="left" vertical="center"/>
    </xf>
    <xf numFmtId="0" fontId="21" fillId="0" borderId="0" xfId="0" applyFont="1" applyAlignment="1">
      <alignment vertical="top"/>
    </xf>
    <xf numFmtId="0" fontId="24" fillId="0" borderId="1" xfId="0" applyFont="1" applyBorder="1" applyAlignment="1">
      <alignment horizontal="center" vertical="center" wrapText="1"/>
    </xf>
    <xf numFmtId="0" fontId="24" fillId="0" borderId="0" xfId="0" applyFont="1" applyAlignment="1">
      <alignment horizontal="left" vertical="center"/>
    </xf>
    <xf numFmtId="0" fontId="21" fillId="0" borderId="0" xfId="0" applyFont="1" applyAlignment="1">
      <alignment wrapText="1"/>
    </xf>
    <xf numFmtId="0" fontId="17" fillId="0" borderId="3" xfId="0" applyFont="1" applyBorder="1" applyAlignment="1">
      <alignment horizontal="center" vertical="center"/>
    </xf>
    <xf numFmtId="0" fontId="17" fillId="0" borderId="0" xfId="0" applyFont="1" applyAlignment="1">
      <alignment horizontal="center" vertical="center"/>
    </xf>
    <xf numFmtId="0" fontId="26" fillId="0" borderId="1" xfId="0" applyFont="1" applyBorder="1" applyAlignment="1">
      <alignment horizontal="center" vertical="center" wrapText="1"/>
    </xf>
    <xf numFmtId="0" fontId="21" fillId="0" borderId="2" xfId="0" applyFont="1" applyBorder="1" applyAlignment="1">
      <alignment horizontal="center"/>
    </xf>
    <xf numFmtId="0" fontId="26" fillId="0" borderId="1" xfId="0" applyFont="1" applyBorder="1" applyAlignment="1" applyProtection="1">
      <alignment horizontal="center" vertical="center"/>
      <protection locked="0"/>
    </xf>
    <xf numFmtId="0" fontId="21" fillId="0" borderId="1" xfId="0" applyFont="1" applyBorder="1" applyAlignment="1" applyProtection="1">
      <alignment vertical="center" wrapText="1"/>
      <protection locked="0"/>
    </xf>
    <xf numFmtId="0" fontId="15" fillId="0" borderId="15" xfId="0" applyFont="1" applyBorder="1" applyAlignment="1">
      <alignment horizontal="center" vertical="center" wrapText="1"/>
    </xf>
    <xf numFmtId="3" fontId="15" fillId="0" borderId="15" xfId="0" applyNumberFormat="1" applyFont="1" applyBorder="1" applyAlignment="1" applyProtection="1">
      <alignment horizontal="right" vertical="center"/>
      <protection locked="0"/>
    </xf>
    <xf numFmtId="0" fontId="26" fillId="0" borderId="5" xfId="0" applyFont="1" applyBorder="1" applyAlignment="1">
      <alignment horizontal="left" vertical="center"/>
    </xf>
    <xf numFmtId="0" fontId="15" fillId="0" borderId="5" xfId="0" applyFont="1" applyBorder="1" applyAlignment="1" applyProtection="1">
      <alignment horizontal="right" vertical="center"/>
      <protection locked="0"/>
    </xf>
    <xf numFmtId="38" fontId="15" fillId="0" borderId="5" xfId="2" applyFont="1" applyFill="1" applyBorder="1" applyAlignment="1">
      <alignment horizontal="right" vertical="center"/>
    </xf>
    <xf numFmtId="0" fontId="26" fillId="0" borderId="17" xfId="0" applyFont="1" applyBorder="1" applyAlignment="1">
      <alignment horizontal="left" vertical="center"/>
    </xf>
    <xf numFmtId="0" fontId="21" fillId="0" borderId="1" xfId="0" applyFont="1" applyBorder="1" applyAlignment="1" applyProtection="1">
      <alignment horizontal="center" vertical="center"/>
      <protection locked="0"/>
    </xf>
    <xf numFmtId="0" fontId="26" fillId="0" borderId="4" xfId="0" applyFont="1" applyBorder="1" applyAlignment="1" applyProtection="1">
      <alignment horizontal="center" vertical="center"/>
      <protection locked="0"/>
    </xf>
    <xf numFmtId="0" fontId="21" fillId="0" borderId="4" xfId="0" applyFont="1" applyBorder="1" applyAlignment="1" applyProtection="1">
      <alignment vertical="center" wrapText="1"/>
      <protection locked="0"/>
    </xf>
    <xf numFmtId="0" fontId="15" fillId="0" borderId="9" xfId="0" applyFont="1" applyBorder="1" applyAlignment="1">
      <alignment horizontal="center" vertical="center" wrapText="1"/>
    </xf>
    <xf numFmtId="3" fontId="15" fillId="0" borderId="9" xfId="0" applyNumberFormat="1" applyFont="1" applyBorder="1" applyAlignment="1" applyProtection="1">
      <alignment horizontal="right" vertical="center"/>
      <protection locked="0"/>
    </xf>
    <xf numFmtId="0" fontId="26" fillId="0" borderId="3" xfId="0" applyFont="1" applyBorder="1" applyAlignment="1">
      <alignment horizontal="left" vertical="center"/>
    </xf>
    <xf numFmtId="0" fontId="15" fillId="0" borderId="3" xfId="0" applyFont="1" applyBorder="1" applyAlignment="1" applyProtection="1">
      <alignment horizontal="right" vertical="center"/>
      <protection locked="0"/>
    </xf>
    <xf numFmtId="0" fontId="26" fillId="0" borderId="10" xfId="0" applyFont="1" applyBorder="1" applyAlignment="1">
      <alignment horizontal="left" vertical="center"/>
    </xf>
    <xf numFmtId="0" fontId="21" fillId="0" borderId="4" xfId="0" applyFont="1" applyBorder="1" applyAlignment="1" applyProtection="1">
      <alignment horizontal="center" vertical="center"/>
      <protection locked="0"/>
    </xf>
    <xf numFmtId="0" fontId="24" fillId="0" borderId="34" xfId="0" applyFont="1" applyBorder="1" applyAlignment="1">
      <alignment horizontal="center" vertical="center"/>
    </xf>
    <xf numFmtId="0" fontId="24" fillId="0" borderId="34" xfId="0" applyFont="1" applyBorder="1" applyAlignment="1">
      <alignment horizontal="center" vertical="center" wrapText="1"/>
    </xf>
    <xf numFmtId="0" fontId="27" fillId="0" borderId="34" xfId="0" applyFont="1" applyBorder="1" applyAlignment="1">
      <alignment horizontal="center" vertical="center" wrapText="1"/>
    </xf>
    <xf numFmtId="0" fontId="26" fillId="4" borderId="32" xfId="0" applyFont="1" applyFill="1" applyBorder="1" applyAlignment="1">
      <alignment horizontal="center" vertical="center"/>
    </xf>
    <xf numFmtId="0" fontId="15" fillId="4" borderId="33" xfId="0" applyFont="1" applyFill="1" applyBorder="1" applyAlignment="1">
      <alignment horizontal="center" vertical="center" wrapText="1"/>
    </xf>
    <xf numFmtId="3" fontId="15" fillId="4" borderId="33" xfId="0" applyNumberFormat="1" applyFont="1" applyFill="1" applyBorder="1" applyAlignment="1">
      <alignment horizontal="right" vertical="center"/>
    </xf>
    <xf numFmtId="0" fontId="26" fillId="4" borderId="38" xfId="0" applyFont="1" applyFill="1" applyBorder="1" applyAlignment="1">
      <alignment horizontal="left" vertical="center"/>
    </xf>
    <xf numFmtId="0" fontId="15" fillId="4" borderId="38" xfId="0" applyFont="1" applyFill="1" applyBorder="1" applyAlignment="1">
      <alignment horizontal="right" vertical="center"/>
    </xf>
    <xf numFmtId="3" fontId="15" fillId="4" borderId="38" xfId="0" applyNumberFormat="1" applyFont="1" applyFill="1" applyBorder="1" applyAlignment="1">
      <alignment horizontal="right" vertical="center"/>
    </xf>
    <xf numFmtId="0" fontId="26" fillId="4" borderId="39" xfId="0" applyFont="1" applyFill="1" applyBorder="1" applyAlignment="1">
      <alignment horizontal="left" vertical="center"/>
    </xf>
    <xf numFmtId="0" fontId="21" fillId="4" borderId="32" xfId="0" applyFont="1" applyFill="1" applyBorder="1" applyAlignment="1">
      <alignment horizontal="center" vertical="center"/>
    </xf>
    <xf numFmtId="0" fontId="26" fillId="4" borderId="32" xfId="0" applyFont="1" applyFill="1" applyBorder="1" applyAlignment="1">
      <alignment vertical="center" wrapText="1"/>
    </xf>
    <xf numFmtId="3" fontId="15" fillId="0" borderId="3" xfId="0" applyNumberFormat="1" applyFont="1" applyBorder="1" applyAlignment="1">
      <alignment horizontal="right" vertical="center"/>
    </xf>
    <xf numFmtId="0" fontId="33" fillId="0" borderId="0" xfId="0" applyFont="1" applyAlignment="1">
      <alignment vertical="center" wrapText="1"/>
    </xf>
    <xf numFmtId="38" fontId="15" fillId="2" borderId="3" xfId="2" applyFont="1" applyFill="1" applyBorder="1" applyAlignment="1" applyProtection="1">
      <alignment vertical="center"/>
      <protection locked="0"/>
    </xf>
    <xf numFmtId="0" fontId="15" fillId="2" borderId="4" xfId="0" applyFont="1" applyFill="1" applyBorder="1" applyAlignment="1" applyProtection="1">
      <alignment vertical="center" wrapText="1"/>
      <protection locked="0"/>
    </xf>
    <xf numFmtId="176" fontId="23" fillId="0" borderId="0" xfId="0" applyNumberFormat="1" applyFont="1" applyAlignment="1">
      <alignment horizontal="center" vertical="center"/>
    </xf>
    <xf numFmtId="0" fontId="24" fillId="0" borderId="0" xfId="0" applyFont="1" applyAlignment="1">
      <alignment horizontal="center" vertical="center"/>
    </xf>
    <xf numFmtId="0" fontId="21" fillId="0" borderId="2" xfId="0" applyFont="1" applyBorder="1" applyAlignment="1">
      <alignment vertical="center"/>
    </xf>
    <xf numFmtId="38" fontId="23" fillId="0" borderId="7" xfId="2" applyFont="1" applyFill="1" applyBorder="1" applyAlignment="1">
      <alignment vertical="center"/>
    </xf>
    <xf numFmtId="0" fontId="29" fillId="0" borderId="8" xfId="0" applyFont="1" applyBorder="1" applyAlignment="1">
      <alignment vertical="center"/>
    </xf>
    <xf numFmtId="0" fontId="29" fillId="0" borderId="0" xfId="0" applyFont="1" applyAlignment="1">
      <alignment vertical="center"/>
    </xf>
    <xf numFmtId="0" fontId="28" fillId="0" borderId="0" xfId="0" applyFont="1" applyAlignment="1">
      <alignment vertical="center"/>
    </xf>
    <xf numFmtId="0" fontId="24" fillId="0" borderId="1" xfId="0" applyFont="1" applyBorder="1" applyAlignment="1">
      <alignment vertical="center"/>
    </xf>
    <xf numFmtId="38" fontId="23" fillId="0" borderId="15" xfId="2" applyFont="1" applyFill="1" applyBorder="1" applyAlignment="1">
      <alignment vertical="center"/>
    </xf>
    <xf numFmtId="0" fontId="29" fillId="0" borderId="17" xfId="0" applyFont="1" applyBorder="1" applyAlignment="1">
      <alignment vertical="center"/>
    </xf>
    <xf numFmtId="0" fontId="21" fillId="0" borderId="1" xfId="0" applyFont="1" applyBorder="1" applyAlignment="1">
      <alignment horizontal="center"/>
    </xf>
    <xf numFmtId="0" fontId="29" fillId="2" borderId="0" xfId="5" applyFont="1" applyFill="1">
      <alignment vertical="center"/>
    </xf>
    <xf numFmtId="0" fontId="15" fillId="0" borderId="0" xfId="5" applyFont="1">
      <alignment vertical="center"/>
    </xf>
    <xf numFmtId="0" fontId="35" fillId="0" borderId="0" xfId="5" applyFont="1" applyAlignment="1">
      <alignment horizontal="center" vertical="center"/>
    </xf>
    <xf numFmtId="0" fontId="29" fillId="0" borderId="1" xfId="5" applyFont="1" applyBorder="1" applyAlignment="1">
      <alignment horizontal="center" vertical="center"/>
    </xf>
    <xf numFmtId="0" fontId="29" fillId="2" borderId="0" xfId="5" applyFont="1" applyFill="1" applyAlignment="1">
      <alignment horizontal="center" vertical="center"/>
    </xf>
    <xf numFmtId="0" fontId="29" fillId="0" borderId="0" xfId="5" applyFont="1">
      <alignment vertical="center"/>
    </xf>
    <xf numFmtId="0" fontId="22" fillId="0" borderId="0" xfId="0" applyFont="1" applyAlignment="1">
      <alignment horizontal="center" vertical="center"/>
    </xf>
    <xf numFmtId="0" fontId="29" fillId="0" borderId="0" xfId="5" applyFont="1" applyAlignment="1">
      <alignment horizontal="center" vertical="center"/>
    </xf>
    <xf numFmtId="0" fontId="15" fillId="0" borderId="0" xfId="5" applyFont="1" applyAlignment="1">
      <alignment horizontal="center" vertical="center"/>
    </xf>
    <xf numFmtId="0" fontId="29" fillId="0" borderId="4" xfId="5" applyFont="1" applyBorder="1" applyAlignment="1">
      <alignment horizontal="center" vertical="center"/>
    </xf>
    <xf numFmtId="0" fontId="28" fillId="0" borderId="4" xfId="5" applyFont="1" applyBorder="1" applyAlignment="1">
      <alignment horizontal="left" vertical="center"/>
    </xf>
    <xf numFmtId="0" fontId="28" fillId="0" borderId="1" xfId="5" applyFont="1" applyBorder="1" applyAlignment="1">
      <alignment horizontal="left" vertical="center"/>
    </xf>
    <xf numFmtId="0" fontId="29" fillId="0" borderId="0" xfId="5" applyFont="1" applyAlignment="1">
      <alignment horizontal="right" vertical="center"/>
    </xf>
    <xf numFmtId="0" fontId="29" fillId="0" borderId="17" xfId="5" applyFont="1" applyBorder="1" applyAlignment="1">
      <alignment horizontal="right" vertical="center"/>
    </xf>
    <xf numFmtId="0" fontId="29" fillId="0" borderId="10" xfId="5" applyFont="1" applyBorder="1" applyAlignment="1">
      <alignment horizontal="right" vertical="center"/>
    </xf>
    <xf numFmtId="178" fontId="29" fillId="0" borderId="9" xfId="5" applyNumberFormat="1" applyFont="1" applyBorder="1" applyAlignment="1">
      <alignment horizontal="right" vertical="center"/>
    </xf>
    <xf numFmtId="178" fontId="29" fillId="0" borderId="15" xfId="5" applyNumberFormat="1" applyFont="1" applyBorder="1" applyAlignment="1">
      <alignment horizontal="right" vertical="center"/>
    </xf>
    <xf numFmtId="0" fontId="28" fillId="0" borderId="0" xfId="5" applyFont="1" applyAlignment="1">
      <alignment horizontal="left" vertical="center"/>
    </xf>
    <xf numFmtId="178" fontId="29" fillId="0" borderId="0" xfId="5" applyNumberFormat="1" applyFont="1" applyAlignment="1">
      <alignment horizontal="right" vertical="center"/>
    </xf>
    <xf numFmtId="0" fontId="29" fillId="0" borderId="0" xfId="5" applyFont="1" applyAlignment="1">
      <alignment horizontal="left" vertical="center"/>
    </xf>
    <xf numFmtId="0" fontId="15" fillId="2" borderId="4" xfId="0" applyFont="1" applyFill="1" applyBorder="1" applyAlignment="1" applyProtection="1">
      <alignment horizontal="center" vertical="center"/>
      <protection locked="0"/>
    </xf>
    <xf numFmtId="0" fontId="15" fillId="2" borderId="10" xfId="0" applyFont="1" applyFill="1" applyBorder="1" applyAlignment="1">
      <alignment vertical="center"/>
    </xf>
    <xf numFmtId="0" fontId="36" fillId="0" borderId="15" xfId="0" applyFont="1" applyBorder="1" applyAlignment="1">
      <alignment horizontal="center" vertical="center" wrapText="1"/>
    </xf>
    <xf numFmtId="0" fontId="14" fillId="0" borderId="1" xfId="0" applyFont="1" applyBorder="1" applyAlignment="1" applyProtection="1">
      <alignment vertical="center" wrapText="1"/>
      <protection locked="0"/>
    </xf>
    <xf numFmtId="0" fontId="37" fillId="0" borderId="15" xfId="0" applyFont="1" applyBorder="1" applyAlignment="1">
      <alignment horizontal="left" vertical="center" wrapText="1"/>
    </xf>
    <xf numFmtId="0" fontId="15" fillId="4" borderId="34" xfId="0" applyFont="1" applyFill="1" applyBorder="1" applyAlignment="1">
      <alignment horizontal="center" vertical="center"/>
    </xf>
    <xf numFmtId="0" fontId="21" fillId="4" borderId="37" xfId="0" applyFont="1" applyFill="1" applyBorder="1" applyAlignment="1">
      <alignment horizontal="center" vertical="center"/>
    </xf>
    <xf numFmtId="0" fontId="29" fillId="4" borderId="34" xfId="5" applyFont="1" applyFill="1" applyBorder="1" applyAlignment="1">
      <alignment horizontal="center" vertical="center"/>
    </xf>
    <xf numFmtId="56" fontId="28" fillId="4" borderId="34" xfId="5" applyNumberFormat="1" applyFont="1" applyFill="1" applyBorder="1" applyAlignment="1">
      <alignment horizontal="left" vertical="center" wrapText="1"/>
    </xf>
    <xf numFmtId="178" fontId="29" fillId="4" borderId="35" xfId="5" applyNumberFormat="1" applyFont="1" applyFill="1" applyBorder="1" applyAlignment="1">
      <alignment horizontal="right" vertical="center"/>
    </xf>
    <xf numFmtId="56" fontId="29" fillId="4" borderId="37" xfId="5" applyNumberFormat="1" applyFont="1" applyFill="1" applyBorder="1" applyAlignment="1">
      <alignment horizontal="right" vertical="center"/>
    </xf>
    <xf numFmtId="0" fontId="11" fillId="0" borderId="2" xfId="0" applyFont="1" applyBorder="1" applyAlignment="1">
      <alignment horizontal="center" vertical="center" wrapText="1"/>
    </xf>
    <xf numFmtId="0" fontId="7" fillId="0" borderId="0" xfId="0" applyFont="1" applyAlignment="1">
      <alignment horizontal="center" vertical="center"/>
    </xf>
    <xf numFmtId="0" fontId="7" fillId="0" borderId="21" xfId="0" applyFont="1" applyBorder="1" applyAlignment="1">
      <alignment horizontal="center" vertical="center"/>
    </xf>
    <xf numFmtId="0" fontId="8" fillId="0" borderId="21" xfId="0" applyFont="1" applyBorder="1" applyAlignment="1">
      <alignment horizontal="center" vertical="center"/>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42" fillId="4" borderId="32" xfId="0" applyFont="1" applyFill="1" applyBorder="1" applyAlignment="1">
      <alignment vertical="center" wrapText="1"/>
    </xf>
    <xf numFmtId="0" fontId="8" fillId="4" borderId="33" xfId="0" applyFont="1" applyFill="1" applyBorder="1" applyAlignment="1">
      <alignment horizontal="center" vertical="center" wrapText="1"/>
    </xf>
    <xf numFmtId="0" fontId="44" fillId="0" borderId="2" xfId="0" applyFont="1" applyBorder="1" applyAlignment="1">
      <alignment horizontal="center" vertical="center" wrapText="1"/>
    </xf>
    <xf numFmtId="0" fontId="10" fillId="4" borderId="34" xfId="0" applyFont="1" applyFill="1" applyBorder="1" applyAlignment="1">
      <alignment vertical="center" wrapText="1"/>
    </xf>
    <xf numFmtId="3" fontId="10" fillId="4" borderId="36" xfId="0" applyNumberFormat="1" applyFont="1" applyFill="1" applyBorder="1" applyAlignment="1">
      <alignment horizontal="right" vertical="center"/>
    </xf>
    <xf numFmtId="0" fontId="10" fillId="4" borderId="37" xfId="0" applyFont="1" applyFill="1" applyBorder="1" applyAlignment="1">
      <alignment horizontal="left" vertical="center"/>
    </xf>
    <xf numFmtId="176" fontId="29" fillId="2" borderId="11" xfId="0" applyNumberFormat="1" applyFont="1" applyFill="1" applyBorder="1" applyAlignment="1">
      <alignment horizontal="center" vertical="center"/>
    </xf>
    <xf numFmtId="0" fontId="13" fillId="0" borderId="7" xfId="0" applyFont="1" applyBorder="1" applyAlignment="1">
      <alignment horizontal="center" vertical="center"/>
    </xf>
    <xf numFmtId="0" fontId="11" fillId="0" borderId="2" xfId="0" applyFont="1" applyBorder="1" applyAlignment="1">
      <alignment horizontal="center" vertical="center"/>
    </xf>
    <xf numFmtId="0" fontId="13" fillId="0" borderId="27" xfId="0" applyFont="1" applyBorder="1" applyAlignment="1">
      <alignment horizontal="center" vertical="center" wrapText="1"/>
    </xf>
    <xf numFmtId="0" fontId="11" fillId="0" borderId="13" xfId="0" applyFont="1" applyBorder="1" applyAlignment="1">
      <alignment horizontal="center" vertical="center" wrapText="1"/>
    </xf>
    <xf numFmtId="0" fontId="8" fillId="0" borderId="0" xfId="0" applyFont="1" applyAlignment="1">
      <alignment horizontal="center" vertical="center"/>
    </xf>
    <xf numFmtId="0" fontId="13" fillId="0" borderId="19"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 xfId="0" applyFont="1" applyBorder="1" applyAlignment="1">
      <alignment horizontal="center" vertical="center"/>
    </xf>
    <xf numFmtId="3" fontId="11" fillId="3" borderId="30" xfId="0" applyNumberFormat="1" applyFont="1" applyFill="1" applyBorder="1" applyAlignment="1">
      <alignment horizontal="left" vertical="top"/>
    </xf>
    <xf numFmtId="3" fontId="11" fillId="0" borderId="0" xfId="0" applyNumberFormat="1" applyFont="1" applyAlignment="1" applyProtection="1">
      <alignment vertical="center" wrapText="1"/>
      <protection locked="0"/>
    </xf>
    <xf numFmtId="3" fontId="11" fillId="0" borderId="25" xfId="0" applyNumberFormat="1" applyFont="1" applyBorder="1" applyAlignment="1" applyProtection="1">
      <alignment vertical="center" wrapText="1"/>
      <protection locked="0"/>
    </xf>
    <xf numFmtId="0" fontId="11" fillId="0" borderId="0" xfId="0" applyFont="1" applyAlignment="1">
      <alignment horizontal="right" vertical="center"/>
    </xf>
    <xf numFmtId="0" fontId="12" fillId="0" borderId="3" xfId="0" applyFont="1" applyBorder="1" applyAlignment="1">
      <alignment horizontal="right" vertical="center"/>
    </xf>
    <xf numFmtId="0" fontId="11" fillId="2" borderId="25" xfId="0" applyFont="1" applyFill="1" applyBorder="1" applyAlignment="1">
      <alignment horizontal="center" vertical="center"/>
    </xf>
    <xf numFmtId="3" fontId="11" fillId="0" borderId="25" xfId="0" applyNumberFormat="1" applyFont="1" applyBorder="1" applyAlignment="1">
      <alignment horizontal="right" vertical="center"/>
    </xf>
    <xf numFmtId="0" fontId="45" fillId="0" borderId="0" xfId="0" applyFont="1" applyAlignment="1">
      <alignment vertical="center"/>
    </xf>
    <xf numFmtId="0" fontId="28" fillId="4" borderId="33" xfId="0" applyFont="1" applyFill="1" applyBorder="1" applyAlignment="1">
      <alignment horizontal="center" vertical="center" wrapText="1"/>
    </xf>
    <xf numFmtId="0" fontId="28" fillId="0" borderId="15" xfId="0" applyFont="1" applyBorder="1" applyAlignment="1">
      <alignment horizontal="center" vertical="center" wrapText="1"/>
    </xf>
    <xf numFmtId="0" fontId="28" fillId="0" borderId="9" xfId="0" applyFont="1" applyBorder="1" applyAlignment="1">
      <alignment horizontal="center" vertical="center" wrapText="1"/>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3" fontId="11" fillId="0" borderId="27" xfId="0" applyNumberFormat="1" applyFont="1" applyBorder="1" applyAlignment="1">
      <alignment horizontal="center" vertical="center" wrapText="1"/>
    </xf>
    <xf numFmtId="3" fontId="11" fillId="0" borderId="40" xfId="0" applyNumberFormat="1" applyFont="1" applyBorder="1" applyAlignment="1">
      <alignment horizontal="center" vertical="center" wrapText="1"/>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3" fillId="0" borderId="15" xfId="0" applyFont="1" applyBorder="1" applyAlignment="1">
      <alignment horizontal="center" vertical="center"/>
    </xf>
    <xf numFmtId="0" fontId="13" fillId="0" borderId="17" xfId="0" applyFont="1" applyBorder="1"/>
    <xf numFmtId="3" fontId="13" fillId="0" borderId="14" xfId="0" applyNumberFormat="1" applyFont="1" applyBorder="1" applyAlignment="1">
      <alignment horizontal="center" vertical="center" wrapText="1"/>
    </xf>
    <xf numFmtId="3" fontId="13" fillId="0" borderId="41" xfId="0" applyNumberFormat="1" applyFont="1" applyBorder="1" applyAlignment="1">
      <alignment horizontal="center" vertical="center" wrapText="1"/>
    </xf>
    <xf numFmtId="3" fontId="11" fillId="0" borderId="12" xfId="0" applyNumberFormat="1" applyFont="1" applyBorder="1" applyAlignment="1">
      <alignment horizontal="center" vertical="center" wrapText="1"/>
    </xf>
    <xf numFmtId="3" fontId="13" fillId="0" borderId="13" xfId="0" applyNumberFormat="1" applyFont="1" applyBorder="1" applyAlignment="1">
      <alignment horizontal="center" vertical="center" wrapText="1"/>
    </xf>
    <xf numFmtId="3" fontId="13" fillId="0" borderId="12" xfId="0" applyNumberFormat="1" applyFont="1" applyBorder="1" applyAlignment="1">
      <alignment horizontal="center" vertical="center" wrapText="1"/>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8" fillId="0" borderId="0" xfId="0" applyFont="1" applyAlignment="1">
      <alignment horizontal="center" vertical="center" wrapText="1"/>
    </xf>
    <xf numFmtId="0" fontId="11" fillId="0" borderId="15" xfId="0" applyFont="1" applyBorder="1" applyAlignment="1">
      <alignment horizontal="center" vertical="center"/>
    </xf>
    <xf numFmtId="0" fontId="11" fillId="0" borderId="5" xfId="0" applyFont="1" applyBorder="1" applyAlignment="1">
      <alignment horizontal="center" vertical="center"/>
    </xf>
    <xf numFmtId="0" fontId="11" fillId="0" borderId="17" xfId="0" applyFont="1" applyBorder="1" applyAlignment="1">
      <alignment horizontal="center" vertical="center"/>
    </xf>
    <xf numFmtId="0" fontId="33" fillId="0" borderId="0" xfId="0" applyFont="1" applyAlignment="1">
      <alignment horizontal="left" vertical="center" wrapText="1"/>
    </xf>
    <xf numFmtId="176" fontId="27" fillId="0" borderId="1" xfId="0" applyNumberFormat="1" applyFont="1" applyBorder="1" applyAlignment="1">
      <alignment horizontal="center" vertical="center" wrapText="1"/>
    </xf>
    <xf numFmtId="176" fontId="23" fillId="0" borderId="15" xfId="0" applyNumberFormat="1" applyFont="1" applyBorder="1" applyAlignment="1">
      <alignment horizontal="center" vertical="center"/>
    </xf>
    <xf numFmtId="176" fontId="23" fillId="0" borderId="5" xfId="0" applyNumberFormat="1" applyFont="1" applyBorder="1" applyAlignment="1">
      <alignment horizontal="center" vertical="center"/>
    </xf>
    <xf numFmtId="0" fontId="21" fillId="0" borderId="0" xfId="0" applyFont="1" applyAlignment="1">
      <alignment horizontal="right"/>
    </xf>
    <xf numFmtId="0" fontId="40" fillId="0" borderId="0" xfId="0" applyFont="1" applyAlignment="1">
      <alignment horizontal="center" vertical="center" wrapText="1"/>
    </xf>
    <xf numFmtId="0" fontId="41" fillId="0" borderId="0" xfId="0" applyFont="1" applyAlignment="1">
      <alignment horizontal="center"/>
    </xf>
    <xf numFmtId="0" fontId="27" fillId="0" borderId="34" xfId="0" applyFont="1" applyBorder="1" applyAlignment="1">
      <alignment horizontal="center" vertical="center"/>
    </xf>
    <xf numFmtId="0" fontId="21" fillId="0" borderId="34" xfId="0" applyFont="1" applyBorder="1" applyAlignment="1">
      <alignment horizontal="center" vertical="center"/>
    </xf>
    <xf numFmtId="38" fontId="23" fillId="0" borderId="15" xfId="2" applyFont="1" applyFill="1" applyBorder="1" applyAlignment="1">
      <alignment horizontal="right" vertical="center"/>
    </xf>
    <xf numFmtId="38" fontId="23" fillId="0" borderId="5" xfId="2" applyFont="1" applyFill="1" applyBorder="1" applyAlignment="1">
      <alignment horizontal="right" vertical="center"/>
    </xf>
    <xf numFmtId="0" fontId="25" fillId="0" borderId="0" xfId="0" applyFont="1" applyAlignment="1">
      <alignment horizontal="center" vertical="center" wrapText="1"/>
    </xf>
    <xf numFmtId="0" fontId="30" fillId="0" borderId="0" xfId="0" applyFont="1" applyAlignment="1">
      <alignment horizontal="center"/>
    </xf>
    <xf numFmtId="0" fontId="6" fillId="0" borderId="2"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176" fontId="23" fillId="0" borderId="7" xfId="0" applyNumberFormat="1" applyFont="1" applyBorder="1" applyAlignment="1">
      <alignment horizontal="center" vertical="center"/>
    </xf>
    <xf numFmtId="176" fontId="23" fillId="0" borderId="6" xfId="0" applyNumberFormat="1" applyFont="1" applyBorder="1" applyAlignment="1">
      <alignment horizontal="center" vertical="center"/>
    </xf>
    <xf numFmtId="176" fontId="23" fillId="0" borderId="9" xfId="0" applyNumberFormat="1" applyFont="1" applyBorder="1" applyAlignment="1">
      <alignment horizontal="center" vertical="center"/>
    </xf>
    <xf numFmtId="176" fontId="23" fillId="0" borderId="3" xfId="0" applyNumberFormat="1" applyFont="1" applyBorder="1" applyAlignment="1">
      <alignment horizontal="center" vertical="center"/>
    </xf>
    <xf numFmtId="0" fontId="29" fillId="0" borderId="8" xfId="0" applyFont="1" applyBorder="1" applyAlignment="1">
      <alignment horizontal="left" vertical="center"/>
    </xf>
    <xf numFmtId="0" fontId="29" fillId="0" borderId="10" xfId="0" applyFont="1" applyBorder="1" applyAlignment="1">
      <alignment horizontal="left" vertical="center"/>
    </xf>
    <xf numFmtId="0" fontId="35" fillId="0" borderId="0" xfId="5" applyFont="1" applyAlignment="1">
      <alignment horizontal="center" vertical="center" wrapText="1"/>
    </xf>
    <xf numFmtId="0" fontId="35" fillId="0" borderId="0" xfId="5" applyFont="1" applyAlignment="1">
      <alignment horizontal="center" vertical="center"/>
    </xf>
    <xf numFmtId="177" fontId="15" fillId="2" borderId="15" xfId="5" applyNumberFormat="1" applyFont="1" applyFill="1" applyBorder="1" applyAlignment="1">
      <alignment horizontal="center" vertical="center"/>
    </xf>
    <xf numFmtId="177" fontId="15" fillId="2" borderId="17" xfId="5" applyNumberFormat="1" applyFont="1" applyFill="1" applyBorder="1" applyAlignment="1">
      <alignment horizontal="center" vertical="center"/>
    </xf>
    <xf numFmtId="0" fontId="29" fillId="0" borderId="6" xfId="5" applyFont="1" applyBorder="1" applyAlignment="1">
      <alignment horizontal="left" vertical="center" wrapText="1"/>
    </xf>
    <xf numFmtId="0" fontId="29" fillId="0" borderId="0" xfId="5" applyFont="1" applyAlignment="1">
      <alignment horizontal="left" vertical="center" wrapText="1"/>
    </xf>
    <xf numFmtId="0" fontId="29" fillId="0" borderId="0" xfId="5" applyFont="1" applyAlignment="1">
      <alignment horizontal="left" vertical="center"/>
    </xf>
  </cellXfs>
  <cellStyles count="6">
    <cellStyle name="桁区切り" xfId="2" builtinId="6"/>
    <cellStyle name="標準" xfId="0" builtinId="0"/>
    <cellStyle name="標準 2" xfId="1" xr:uid="{00000000-0005-0000-0000-000002000000}"/>
    <cellStyle name="標準 3" xfId="3" xr:uid="{00000000-0005-0000-0000-000003000000}"/>
    <cellStyle name="標準 3 2" xfId="4" xr:uid="{00000000-0005-0000-0000-000004000000}"/>
    <cellStyle name="標準 4" xfId="5" xr:uid="{853FD686-A170-4C64-921D-FE0B7660EF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63500</xdr:colOff>
          <xdr:row>6</xdr:row>
          <xdr:rowOff>69850</xdr:rowOff>
        </xdr:from>
        <xdr:to>
          <xdr:col>4</xdr:col>
          <xdr:colOff>25400</xdr:colOff>
          <xdr:row>6</xdr:row>
          <xdr:rowOff>311150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6</xdr:row>
          <xdr:rowOff>266700</xdr:rowOff>
        </xdr:from>
        <xdr:to>
          <xdr:col>3</xdr:col>
          <xdr:colOff>723900</xdr:colOff>
          <xdr:row>6</xdr:row>
          <xdr:rowOff>603250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7</xdr:row>
          <xdr:rowOff>69850</xdr:rowOff>
        </xdr:from>
        <xdr:to>
          <xdr:col>4</xdr:col>
          <xdr:colOff>25400</xdr:colOff>
          <xdr:row>7</xdr:row>
          <xdr:rowOff>311150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7</xdr:row>
          <xdr:rowOff>266700</xdr:rowOff>
        </xdr:from>
        <xdr:to>
          <xdr:col>3</xdr:col>
          <xdr:colOff>723900</xdr:colOff>
          <xdr:row>7</xdr:row>
          <xdr:rowOff>603250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8</xdr:row>
          <xdr:rowOff>69850</xdr:rowOff>
        </xdr:from>
        <xdr:to>
          <xdr:col>4</xdr:col>
          <xdr:colOff>25400</xdr:colOff>
          <xdr:row>8</xdr:row>
          <xdr:rowOff>311150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8</xdr:row>
          <xdr:rowOff>266700</xdr:rowOff>
        </xdr:from>
        <xdr:to>
          <xdr:col>3</xdr:col>
          <xdr:colOff>723900</xdr:colOff>
          <xdr:row>8</xdr:row>
          <xdr:rowOff>603250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9</xdr:row>
          <xdr:rowOff>69850</xdr:rowOff>
        </xdr:from>
        <xdr:to>
          <xdr:col>4</xdr:col>
          <xdr:colOff>25400</xdr:colOff>
          <xdr:row>9</xdr:row>
          <xdr:rowOff>311150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9</xdr:row>
          <xdr:rowOff>266700</xdr:rowOff>
        </xdr:from>
        <xdr:to>
          <xdr:col>3</xdr:col>
          <xdr:colOff>723900</xdr:colOff>
          <xdr:row>9</xdr:row>
          <xdr:rowOff>603250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10</xdr:row>
          <xdr:rowOff>69850</xdr:rowOff>
        </xdr:from>
        <xdr:to>
          <xdr:col>4</xdr:col>
          <xdr:colOff>25400</xdr:colOff>
          <xdr:row>10</xdr:row>
          <xdr:rowOff>311150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10</xdr:row>
          <xdr:rowOff>266700</xdr:rowOff>
        </xdr:from>
        <xdr:to>
          <xdr:col>3</xdr:col>
          <xdr:colOff>723900</xdr:colOff>
          <xdr:row>10</xdr:row>
          <xdr:rowOff>603250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11</xdr:row>
          <xdr:rowOff>69850</xdr:rowOff>
        </xdr:from>
        <xdr:to>
          <xdr:col>4</xdr:col>
          <xdr:colOff>25400</xdr:colOff>
          <xdr:row>11</xdr:row>
          <xdr:rowOff>311150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11</xdr:row>
          <xdr:rowOff>266700</xdr:rowOff>
        </xdr:from>
        <xdr:to>
          <xdr:col>3</xdr:col>
          <xdr:colOff>723900</xdr:colOff>
          <xdr:row>11</xdr:row>
          <xdr:rowOff>603250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12</xdr:row>
          <xdr:rowOff>69850</xdr:rowOff>
        </xdr:from>
        <xdr:to>
          <xdr:col>4</xdr:col>
          <xdr:colOff>25400</xdr:colOff>
          <xdr:row>12</xdr:row>
          <xdr:rowOff>311150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12</xdr:row>
          <xdr:rowOff>266700</xdr:rowOff>
        </xdr:from>
        <xdr:to>
          <xdr:col>3</xdr:col>
          <xdr:colOff>723900</xdr:colOff>
          <xdr:row>12</xdr:row>
          <xdr:rowOff>603250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13</xdr:row>
          <xdr:rowOff>69850</xdr:rowOff>
        </xdr:from>
        <xdr:to>
          <xdr:col>4</xdr:col>
          <xdr:colOff>25400</xdr:colOff>
          <xdr:row>13</xdr:row>
          <xdr:rowOff>311150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13</xdr:row>
          <xdr:rowOff>266700</xdr:rowOff>
        </xdr:from>
        <xdr:to>
          <xdr:col>3</xdr:col>
          <xdr:colOff>723900</xdr:colOff>
          <xdr:row>13</xdr:row>
          <xdr:rowOff>603250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14</xdr:row>
          <xdr:rowOff>69850</xdr:rowOff>
        </xdr:from>
        <xdr:to>
          <xdr:col>4</xdr:col>
          <xdr:colOff>25400</xdr:colOff>
          <xdr:row>14</xdr:row>
          <xdr:rowOff>311150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14</xdr:row>
          <xdr:rowOff>266700</xdr:rowOff>
        </xdr:from>
        <xdr:to>
          <xdr:col>3</xdr:col>
          <xdr:colOff>723900</xdr:colOff>
          <xdr:row>14</xdr:row>
          <xdr:rowOff>603250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15</xdr:row>
          <xdr:rowOff>69850</xdr:rowOff>
        </xdr:from>
        <xdr:to>
          <xdr:col>4</xdr:col>
          <xdr:colOff>25400</xdr:colOff>
          <xdr:row>15</xdr:row>
          <xdr:rowOff>311150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15</xdr:row>
          <xdr:rowOff>266700</xdr:rowOff>
        </xdr:from>
        <xdr:to>
          <xdr:col>3</xdr:col>
          <xdr:colOff>723900</xdr:colOff>
          <xdr:row>15</xdr:row>
          <xdr:rowOff>603250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16</xdr:row>
          <xdr:rowOff>69850</xdr:rowOff>
        </xdr:from>
        <xdr:to>
          <xdr:col>4</xdr:col>
          <xdr:colOff>25400</xdr:colOff>
          <xdr:row>16</xdr:row>
          <xdr:rowOff>311150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16</xdr:row>
          <xdr:rowOff>266700</xdr:rowOff>
        </xdr:from>
        <xdr:to>
          <xdr:col>3</xdr:col>
          <xdr:colOff>723900</xdr:colOff>
          <xdr:row>16</xdr:row>
          <xdr:rowOff>603250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17</xdr:row>
          <xdr:rowOff>69850</xdr:rowOff>
        </xdr:from>
        <xdr:to>
          <xdr:col>4</xdr:col>
          <xdr:colOff>25400</xdr:colOff>
          <xdr:row>17</xdr:row>
          <xdr:rowOff>311150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17</xdr:row>
          <xdr:rowOff>266700</xdr:rowOff>
        </xdr:from>
        <xdr:to>
          <xdr:col>3</xdr:col>
          <xdr:colOff>723900</xdr:colOff>
          <xdr:row>17</xdr:row>
          <xdr:rowOff>603250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120650</xdr:colOff>
          <xdr:row>6</xdr:row>
          <xdr:rowOff>6350</xdr:rowOff>
        </xdr:from>
        <xdr:to>
          <xdr:col>3</xdr:col>
          <xdr:colOff>762000</xdr:colOff>
          <xdr:row>6</xdr:row>
          <xdr:rowOff>254000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6</xdr:row>
          <xdr:rowOff>190500</xdr:rowOff>
        </xdr:from>
        <xdr:to>
          <xdr:col>3</xdr:col>
          <xdr:colOff>768350</xdr:colOff>
          <xdr:row>6</xdr:row>
          <xdr:rowOff>425450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6</xdr:row>
          <xdr:rowOff>406400</xdr:rowOff>
        </xdr:from>
        <xdr:to>
          <xdr:col>3</xdr:col>
          <xdr:colOff>768350</xdr:colOff>
          <xdr:row>6</xdr:row>
          <xdr:rowOff>641350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7</xdr:row>
          <xdr:rowOff>6350</xdr:rowOff>
        </xdr:from>
        <xdr:to>
          <xdr:col>3</xdr:col>
          <xdr:colOff>762000</xdr:colOff>
          <xdr:row>7</xdr:row>
          <xdr:rowOff>254000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7</xdr:row>
          <xdr:rowOff>190500</xdr:rowOff>
        </xdr:from>
        <xdr:to>
          <xdr:col>3</xdr:col>
          <xdr:colOff>768350</xdr:colOff>
          <xdr:row>7</xdr:row>
          <xdr:rowOff>425450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7</xdr:row>
          <xdr:rowOff>406400</xdr:rowOff>
        </xdr:from>
        <xdr:to>
          <xdr:col>3</xdr:col>
          <xdr:colOff>768350</xdr:colOff>
          <xdr:row>7</xdr:row>
          <xdr:rowOff>641350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xdr:row>
          <xdr:rowOff>6350</xdr:rowOff>
        </xdr:from>
        <xdr:to>
          <xdr:col>3</xdr:col>
          <xdr:colOff>762000</xdr:colOff>
          <xdr:row>8</xdr:row>
          <xdr:rowOff>254000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xdr:row>
          <xdr:rowOff>190500</xdr:rowOff>
        </xdr:from>
        <xdr:to>
          <xdr:col>3</xdr:col>
          <xdr:colOff>768350</xdr:colOff>
          <xdr:row>8</xdr:row>
          <xdr:rowOff>425450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xdr:row>
          <xdr:rowOff>406400</xdr:rowOff>
        </xdr:from>
        <xdr:to>
          <xdr:col>3</xdr:col>
          <xdr:colOff>768350</xdr:colOff>
          <xdr:row>8</xdr:row>
          <xdr:rowOff>641350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9</xdr:row>
          <xdr:rowOff>6350</xdr:rowOff>
        </xdr:from>
        <xdr:to>
          <xdr:col>3</xdr:col>
          <xdr:colOff>762000</xdr:colOff>
          <xdr:row>9</xdr:row>
          <xdr:rowOff>254000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9</xdr:row>
          <xdr:rowOff>190500</xdr:rowOff>
        </xdr:from>
        <xdr:to>
          <xdr:col>3</xdr:col>
          <xdr:colOff>768350</xdr:colOff>
          <xdr:row>9</xdr:row>
          <xdr:rowOff>425450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9</xdr:row>
          <xdr:rowOff>406400</xdr:rowOff>
        </xdr:from>
        <xdr:to>
          <xdr:col>3</xdr:col>
          <xdr:colOff>768350</xdr:colOff>
          <xdr:row>9</xdr:row>
          <xdr:rowOff>641350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10</xdr:row>
          <xdr:rowOff>6350</xdr:rowOff>
        </xdr:from>
        <xdr:to>
          <xdr:col>3</xdr:col>
          <xdr:colOff>762000</xdr:colOff>
          <xdr:row>10</xdr:row>
          <xdr:rowOff>254000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10</xdr:row>
          <xdr:rowOff>190500</xdr:rowOff>
        </xdr:from>
        <xdr:to>
          <xdr:col>3</xdr:col>
          <xdr:colOff>768350</xdr:colOff>
          <xdr:row>10</xdr:row>
          <xdr:rowOff>425450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10</xdr:row>
          <xdr:rowOff>406400</xdr:rowOff>
        </xdr:from>
        <xdr:to>
          <xdr:col>3</xdr:col>
          <xdr:colOff>768350</xdr:colOff>
          <xdr:row>10</xdr:row>
          <xdr:rowOff>641350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11</xdr:row>
          <xdr:rowOff>6350</xdr:rowOff>
        </xdr:from>
        <xdr:to>
          <xdr:col>3</xdr:col>
          <xdr:colOff>762000</xdr:colOff>
          <xdr:row>11</xdr:row>
          <xdr:rowOff>254000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11</xdr:row>
          <xdr:rowOff>190500</xdr:rowOff>
        </xdr:from>
        <xdr:to>
          <xdr:col>3</xdr:col>
          <xdr:colOff>768350</xdr:colOff>
          <xdr:row>11</xdr:row>
          <xdr:rowOff>425450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11</xdr:row>
          <xdr:rowOff>406400</xdr:rowOff>
        </xdr:from>
        <xdr:to>
          <xdr:col>3</xdr:col>
          <xdr:colOff>768350</xdr:colOff>
          <xdr:row>11</xdr:row>
          <xdr:rowOff>641350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12</xdr:row>
          <xdr:rowOff>6350</xdr:rowOff>
        </xdr:from>
        <xdr:to>
          <xdr:col>3</xdr:col>
          <xdr:colOff>762000</xdr:colOff>
          <xdr:row>12</xdr:row>
          <xdr:rowOff>254000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12</xdr:row>
          <xdr:rowOff>190500</xdr:rowOff>
        </xdr:from>
        <xdr:to>
          <xdr:col>3</xdr:col>
          <xdr:colOff>768350</xdr:colOff>
          <xdr:row>12</xdr:row>
          <xdr:rowOff>425450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12</xdr:row>
          <xdr:rowOff>406400</xdr:rowOff>
        </xdr:from>
        <xdr:to>
          <xdr:col>3</xdr:col>
          <xdr:colOff>768350</xdr:colOff>
          <xdr:row>12</xdr:row>
          <xdr:rowOff>641350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13</xdr:row>
          <xdr:rowOff>6350</xdr:rowOff>
        </xdr:from>
        <xdr:to>
          <xdr:col>3</xdr:col>
          <xdr:colOff>762000</xdr:colOff>
          <xdr:row>13</xdr:row>
          <xdr:rowOff>254000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13</xdr:row>
          <xdr:rowOff>190500</xdr:rowOff>
        </xdr:from>
        <xdr:to>
          <xdr:col>3</xdr:col>
          <xdr:colOff>768350</xdr:colOff>
          <xdr:row>13</xdr:row>
          <xdr:rowOff>425450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13</xdr:row>
          <xdr:rowOff>406400</xdr:rowOff>
        </xdr:from>
        <xdr:to>
          <xdr:col>3</xdr:col>
          <xdr:colOff>768350</xdr:colOff>
          <xdr:row>13</xdr:row>
          <xdr:rowOff>641350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14</xdr:row>
          <xdr:rowOff>6350</xdr:rowOff>
        </xdr:from>
        <xdr:to>
          <xdr:col>3</xdr:col>
          <xdr:colOff>762000</xdr:colOff>
          <xdr:row>14</xdr:row>
          <xdr:rowOff>254000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14</xdr:row>
          <xdr:rowOff>190500</xdr:rowOff>
        </xdr:from>
        <xdr:to>
          <xdr:col>3</xdr:col>
          <xdr:colOff>768350</xdr:colOff>
          <xdr:row>14</xdr:row>
          <xdr:rowOff>425450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3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14</xdr:row>
          <xdr:rowOff>406400</xdr:rowOff>
        </xdr:from>
        <xdr:to>
          <xdr:col>3</xdr:col>
          <xdr:colOff>768350</xdr:colOff>
          <xdr:row>14</xdr:row>
          <xdr:rowOff>641350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15</xdr:row>
          <xdr:rowOff>6350</xdr:rowOff>
        </xdr:from>
        <xdr:to>
          <xdr:col>3</xdr:col>
          <xdr:colOff>762000</xdr:colOff>
          <xdr:row>15</xdr:row>
          <xdr:rowOff>254000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15</xdr:row>
          <xdr:rowOff>190500</xdr:rowOff>
        </xdr:from>
        <xdr:to>
          <xdr:col>3</xdr:col>
          <xdr:colOff>768350</xdr:colOff>
          <xdr:row>15</xdr:row>
          <xdr:rowOff>425450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15</xdr:row>
          <xdr:rowOff>406400</xdr:rowOff>
        </xdr:from>
        <xdr:to>
          <xdr:col>3</xdr:col>
          <xdr:colOff>768350</xdr:colOff>
          <xdr:row>15</xdr:row>
          <xdr:rowOff>641350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16</xdr:row>
          <xdr:rowOff>6350</xdr:rowOff>
        </xdr:from>
        <xdr:to>
          <xdr:col>3</xdr:col>
          <xdr:colOff>762000</xdr:colOff>
          <xdr:row>16</xdr:row>
          <xdr:rowOff>254000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16</xdr:row>
          <xdr:rowOff>190500</xdr:rowOff>
        </xdr:from>
        <xdr:to>
          <xdr:col>3</xdr:col>
          <xdr:colOff>768350</xdr:colOff>
          <xdr:row>16</xdr:row>
          <xdr:rowOff>425450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3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16</xdr:row>
          <xdr:rowOff>406400</xdr:rowOff>
        </xdr:from>
        <xdr:to>
          <xdr:col>3</xdr:col>
          <xdr:colOff>768350</xdr:colOff>
          <xdr:row>16</xdr:row>
          <xdr:rowOff>641350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17</xdr:row>
          <xdr:rowOff>6350</xdr:rowOff>
        </xdr:from>
        <xdr:to>
          <xdr:col>3</xdr:col>
          <xdr:colOff>762000</xdr:colOff>
          <xdr:row>17</xdr:row>
          <xdr:rowOff>254000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審  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17</xdr:row>
          <xdr:rowOff>190500</xdr:rowOff>
        </xdr:from>
        <xdr:to>
          <xdr:col>3</xdr:col>
          <xdr:colOff>768350</xdr:colOff>
          <xdr:row>17</xdr:row>
          <xdr:rowOff>425450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講  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17</xdr:row>
          <xdr:rowOff>406400</xdr:rowOff>
        </xdr:from>
        <xdr:to>
          <xdr:col>3</xdr:col>
          <xdr:colOff>768350</xdr:colOff>
          <xdr:row>17</xdr:row>
          <xdr:rowOff>641350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補助員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283597</xdr:colOff>
      <xdr:row>6</xdr:row>
      <xdr:rowOff>318937</xdr:rowOff>
    </xdr:from>
    <xdr:to>
      <xdr:col>11</xdr:col>
      <xdr:colOff>457201</xdr:colOff>
      <xdr:row>9</xdr:row>
      <xdr:rowOff>265044</xdr:rowOff>
    </xdr:to>
    <xdr:sp macro="" textlink="">
      <xdr:nvSpPr>
        <xdr:cNvPr id="2" name="角丸四角形吹き出し 2">
          <a:extLst>
            <a:ext uri="{FF2B5EF4-FFF2-40B4-BE49-F238E27FC236}">
              <a16:creationId xmlns:a16="http://schemas.microsoft.com/office/drawing/2014/main" id="{00000000-0008-0000-0800-000002000000}"/>
            </a:ext>
          </a:extLst>
        </xdr:cNvPr>
        <xdr:cNvSpPr/>
      </xdr:nvSpPr>
      <xdr:spPr>
        <a:xfrm>
          <a:off x="7559040" y="3135024"/>
          <a:ext cx="3519778" cy="1516490"/>
        </a:xfrm>
        <a:prstGeom prst="wedgeRoundRectCallout">
          <a:avLst>
            <a:gd name="adj1" fmla="val -55943"/>
            <a:gd name="adj2" fmla="val -8859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謝金を口座振込した場合はご記入ください。</a:t>
          </a:r>
          <a:endParaRPr kumimoji="1" lang="en-US" altLang="ja-JP" sz="1100">
            <a:solidFill>
              <a:schemeClr val="tx1"/>
            </a:solidFill>
          </a:endParaRPr>
        </a:p>
        <a:p>
          <a:pPr algn="l"/>
          <a:r>
            <a:rPr kumimoji="1" lang="ja-JP" altLang="en-US" sz="1100">
              <a:solidFill>
                <a:schemeClr val="tx1"/>
              </a:solidFill>
            </a:rPr>
            <a:t>同一事業であれば月ごとにまとめてお支払いいただくことが可能です。</a:t>
          </a:r>
          <a:endParaRPr kumimoji="1" lang="en-US" altLang="ja-JP" sz="1100">
            <a:solidFill>
              <a:schemeClr val="tx1"/>
            </a:solidFill>
          </a:endParaRPr>
        </a:p>
        <a:p>
          <a:pPr algn="l"/>
          <a:r>
            <a:rPr kumimoji="1" lang="ja-JP" altLang="en-US" sz="1100">
              <a:solidFill>
                <a:schemeClr val="tx1"/>
              </a:solidFill>
            </a:rPr>
            <a:t>例：</a:t>
          </a:r>
          <a:r>
            <a:rPr kumimoji="1" lang="en-US" altLang="ja-JP" sz="1100">
              <a:solidFill>
                <a:schemeClr val="tx1"/>
              </a:solidFill>
            </a:rPr>
            <a:t>【</a:t>
          </a:r>
          <a:r>
            <a:rPr kumimoji="1" lang="ja-JP" altLang="en-US" sz="1100">
              <a:solidFill>
                <a:schemeClr val="tx1"/>
              </a:solidFill>
            </a:rPr>
            <a:t>日常活動費</a:t>
          </a:r>
          <a:r>
            <a:rPr kumimoji="1" lang="en-US" altLang="ja-JP" sz="1100">
              <a:solidFill>
                <a:schemeClr val="tx1"/>
              </a:solidFill>
            </a:rPr>
            <a:t>】</a:t>
          </a:r>
          <a:r>
            <a:rPr kumimoji="1" lang="ja-JP" altLang="en-US" sz="1100">
              <a:solidFill>
                <a:schemeClr val="tx1"/>
              </a:solidFill>
            </a:rPr>
            <a:t>のサッカー教室講師への謝金</a:t>
          </a:r>
          <a:endParaRPr kumimoji="1" lang="en-US" altLang="ja-JP" sz="1100">
            <a:solidFill>
              <a:schemeClr val="tx1"/>
            </a:solidFill>
          </a:endParaRPr>
        </a:p>
        <a:p>
          <a:pPr algn="l"/>
          <a:r>
            <a:rPr kumimoji="1" lang="ja-JP" altLang="en-US" sz="1100">
              <a:solidFill>
                <a:schemeClr val="tx1"/>
              </a:solidFill>
            </a:rPr>
            <a:t>　　　の４月分（全２回実施）をまとめて支払い</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9" Type="http://schemas.openxmlformats.org/officeDocument/2006/relationships/ctrlProp" Target="../ctrlProps/ctrlProp60.xml"/><Relationship Id="rId3" Type="http://schemas.openxmlformats.org/officeDocument/2006/relationships/vmlDrawing" Target="../drawings/vmlDrawing3.vml"/><Relationship Id="rId21" Type="http://schemas.openxmlformats.org/officeDocument/2006/relationships/ctrlProp" Target="../ctrlProps/ctrlProp42.xml"/><Relationship Id="rId34" Type="http://schemas.openxmlformats.org/officeDocument/2006/relationships/ctrlProp" Target="../ctrlProps/ctrlProp55.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2" Type="http://schemas.openxmlformats.org/officeDocument/2006/relationships/drawing" Target="../drawings/drawing2.xml"/><Relationship Id="rId16" Type="http://schemas.openxmlformats.org/officeDocument/2006/relationships/ctrlProp" Target="../ctrlProps/ctrlProp37.xml"/><Relationship Id="rId20" Type="http://schemas.openxmlformats.org/officeDocument/2006/relationships/ctrlProp" Target="../ctrlProps/ctrlProp41.xml"/><Relationship Id="rId29" Type="http://schemas.openxmlformats.org/officeDocument/2006/relationships/ctrlProp" Target="../ctrlProps/ctrlProp50.xml"/><Relationship Id="rId1" Type="http://schemas.openxmlformats.org/officeDocument/2006/relationships/printerSettings" Target="../printerSettings/printerSettings4.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40" Type="http://schemas.openxmlformats.org/officeDocument/2006/relationships/comments" Target="../comments3.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10" Type="http://schemas.openxmlformats.org/officeDocument/2006/relationships/ctrlProp" Target="../ctrlProps/ctrlProp31.xml"/><Relationship Id="rId19" Type="http://schemas.openxmlformats.org/officeDocument/2006/relationships/ctrlProp" Target="../ctrlProps/ctrlProp40.xml"/><Relationship Id="rId31" Type="http://schemas.openxmlformats.org/officeDocument/2006/relationships/ctrlProp" Target="../ctrlProps/ctrlProp52.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FA47F-0EDC-457A-BDDD-17940548F18D}">
  <sheetPr>
    <tabColor theme="0"/>
    <pageSetUpPr fitToPage="1"/>
  </sheetPr>
  <dimension ref="A1:G34"/>
  <sheetViews>
    <sheetView tabSelected="1" view="pageBreakPreview" zoomScale="85" zoomScaleNormal="100" zoomScaleSheetLayoutView="85" zoomScalePageLayoutView="70" workbookViewId="0">
      <selection activeCell="J5" sqref="J5"/>
    </sheetView>
  </sheetViews>
  <sheetFormatPr defaultColWidth="9" defaultRowHeight="18"/>
  <cols>
    <col min="1" max="1" width="27.6328125" style="3" customWidth="1"/>
    <col min="2" max="2" width="13.453125" style="3" customWidth="1"/>
    <col min="3" max="3" width="28.90625" style="3" customWidth="1"/>
    <col min="4" max="5" width="4.6328125" style="3" customWidth="1"/>
    <col min="6" max="6" width="28.90625" style="3" customWidth="1"/>
    <col min="7" max="7" width="4.6328125" style="3" customWidth="1"/>
    <col min="8" max="16384" width="9" style="3"/>
  </cols>
  <sheetData>
    <row r="1" spans="1:7" ht="71.25" customHeight="1">
      <c r="A1" s="5" t="s">
        <v>51</v>
      </c>
      <c r="C1" s="188" t="s">
        <v>57</v>
      </c>
      <c r="D1" s="188"/>
    </row>
    <row r="2" spans="1:7" ht="17.25" customHeight="1">
      <c r="C2" s="6"/>
    </row>
    <row r="3" spans="1:7" ht="30" customHeight="1">
      <c r="A3" s="7" t="s">
        <v>28</v>
      </c>
      <c r="B3" s="1"/>
      <c r="C3" s="8"/>
      <c r="F3" s="8"/>
    </row>
    <row r="4" spans="1:7" ht="20.149999999999999" customHeight="1">
      <c r="A4" s="189"/>
      <c r="B4" s="190"/>
      <c r="C4" s="189" t="s">
        <v>13</v>
      </c>
      <c r="D4" s="191"/>
      <c r="E4" s="9"/>
      <c r="F4" s="176" t="s">
        <v>34</v>
      </c>
      <c r="G4" s="177"/>
    </row>
    <row r="5" spans="1:7" ht="60" customHeight="1">
      <c r="A5" s="140" t="s">
        <v>74</v>
      </c>
      <c r="B5" s="136" t="s">
        <v>10</v>
      </c>
      <c r="C5" s="10"/>
      <c r="D5" s="11" t="s">
        <v>2</v>
      </c>
      <c r="E5" s="12"/>
      <c r="F5" s="13" t="s">
        <v>19</v>
      </c>
      <c r="G5" s="11" t="s">
        <v>2</v>
      </c>
    </row>
    <row r="6" spans="1:7" ht="60" customHeight="1" thickBot="1">
      <c r="A6" s="149" t="s">
        <v>5</v>
      </c>
      <c r="B6" s="150" t="s">
        <v>11</v>
      </c>
      <c r="C6" s="10"/>
      <c r="D6" s="11" t="s">
        <v>2</v>
      </c>
      <c r="E6" s="12"/>
      <c r="F6" s="13" t="s">
        <v>19</v>
      </c>
      <c r="G6" s="11" t="s">
        <v>2</v>
      </c>
    </row>
    <row r="7" spans="1:7" ht="60" customHeight="1" thickBot="1">
      <c r="A7" s="151" t="s">
        <v>6</v>
      </c>
      <c r="B7" s="152" t="s">
        <v>25</v>
      </c>
      <c r="C7" s="14" t="str">
        <f>IF(C5="","",SUM(C5:C6))</f>
        <v/>
      </c>
      <c r="D7" s="15" t="s">
        <v>2</v>
      </c>
      <c r="E7" s="12"/>
      <c r="F7" s="16" t="s">
        <v>19</v>
      </c>
      <c r="G7" s="15" t="s">
        <v>2</v>
      </c>
    </row>
    <row r="8" spans="1:7" ht="17.25" customHeight="1">
      <c r="A8" s="137"/>
      <c r="B8" s="153"/>
      <c r="C8" s="17"/>
      <c r="D8" s="18"/>
      <c r="E8" s="18"/>
      <c r="F8" s="17"/>
      <c r="G8" s="18"/>
    </row>
    <row r="9" spans="1:7" ht="29.25" customHeight="1">
      <c r="A9" s="7" t="s">
        <v>29</v>
      </c>
      <c r="B9" s="1"/>
      <c r="C9" s="8"/>
      <c r="F9" s="8"/>
    </row>
    <row r="10" spans="1:7" ht="20.149999999999999" customHeight="1">
      <c r="A10" s="189"/>
      <c r="B10" s="191"/>
      <c r="C10" s="190" t="s">
        <v>13</v>
      </c>
      <c r="D10" s="191"/>
      <c r="E10" s="9"/>
      <c r="F10" s="176" t="s">
        <v>34</v>
      </c>
      <c r="G10" s="177"/>
    </row>
    <row r="11" spans="1:7" ht="60" customHeight="1">
      <c r="A11" s="140" t="s">
        <v>73</v>
      </c>
      <c r="B11" s="136" t="s">
        <v>16</v>
      </c>
      <c r="C11" s="10"/>
      <c r="D11" s="11" t="s">
        <v>2</v>
      </c>
      <c r="E11" s="12"/>
      <c r="F11" s="13" t="s">
        <v>19</v>
      </c>
      <c r="G11" s="11" t="s">
        <v>2</v>
      </c>
    </row>
    <row r="12" spans="1:7" ht="60" customHeight="1" thickBot="1">
      <c r="A12" s="149" t="s">
        <v>5</v>
      </c>
      <c r="B12" s="150" t="s">
        <v>23</v>
      </c>
      <c r="C12" s="10"/>
      <c r="D12" s="11" t="s">
        <v>2</v>
      </c>
      <c r="E12" s="12"/>
      <c r="F12" s="13" t="s">
        <v>19</v>
      </c>
      <c r="G12" s="11" t="s">
        <v>2</v>
      </c>
    </row>
    <row r="13" spans="1:7" ht="60" customHeight="1" thickBot="1">
      <c r="A13" s="154" t="s">
        <v>6</v>
      </c>
      <c r="B13" s="155" t="s">
        <v>24</v>
      </c>
      <c r="C13" s="14" t="str">
        <f>IF(C11="","",SUM(C11:C12))</f>
        <v/>
      </c>
      <c r="D13" s="19" t="s">
        <v>2</v>
      </c>
      <c r="E13" s="12"/>
      <c r="F13" s="16" t="s">
        <v>19</v>
      </c>
      <c r="G13" s="19" t="s">
        <v>2</v>
      </c>
    </row>
    <row r="14" spans="1:7" ht="17.25" customHeight="1">
      <c r="A14" s="138"/>
      <c r="B14" s="139"/>
      <c r="C14" s="20"/>
      <c r="D14" s="21"/>
      <c r="E14" s="18"/>
      <c r="F14" s="20"/>
      <c r="G14" s="21"/>
    </row>
    <row r="15" spans="1:7" ht="30.75" customHeight="1">
      <c r="A15" s="7" t="s">
        <v>12</v>
      </c>
      <c r="B15" s="1"/>
      <c r="C15" s="8"/>
      <c r="F15" s="8"/>
    </row>
    <row r="16" spans="1:7" ht="20.149999999999999" customHeight="1">
      <c r="A16" s="185"/>
      <c r="B16" s="186"/>
      <c r="C16" s="185" t="s">
        <v>13</v>
      </c>
      <c r="D16" s="187"/>
      <c r="E16" s="9"/>
      <c r="F16" s="176" t="s">
        <v>34</v>
      </c>
      <c r="G16" s="177"/>
    </row>
    <row r="17" spans="1:7" ht="60" customHeight="1">
      <c r="A17" s="141" t="s">
        <v>64</v>
      </c>
      <c r="B17" s="156" t="s">
        <v>91</v>
      </c>
      <c r="C17" s="22"/>
      <c r="D17" s="4" t="s">
        <v>2</v>
      </c>
      <c r="E17" s="12"/>
      <c r="F17" s="39" t="s">
        <v>19</v>
      </c>
      <c r="G17" s="4" t="s">
        <v>2</v>
      </c>
    </row>
    <row r="18" spans="1:7" ht="30.75" customHeight="1">
      <c r="A18" s="137"/>
      <c r="B18" s="137"/>
      <c r="C18" s="17"/>
      <c r="D18" s="18"/>
      <c r="E18" s="18"/>
      <c r="F18" s="23"/>
      <c r="G18" s="18"/>
    </row>
    <row r="19" spans="1:7" ht="20.149999999999999" customHeight="1" thickBot="1">
      <c r="A19" s="174"/>
      <c r="B19" s="175"/>
      <c r="C19" s="170" t="s">
        <v>93</v>
      </c>
      <c r="D19" s="171"/>
      <c r="E19" s="9"/>
      <c r="F19" s="176" t="s">
        <v>34</v>
      </c>
      <c r="G19" s="177"/>
    </row>
    <row r="20" spans="1:7" ht="60" customHeight="1" thickBot="1">
      <c r="A20" s="180" t="s">
        <v>94</v>
      </c>
      <c r="B20" s="181"/>
      <c r="C20" s="24" t="str">
        <f>IFERROR(C7+C13+C17,"")</f>
        <v/>
      </c>
      <c r="D20" s="15" t="s">
        <v>2</v>
      </c>
      <c r="E20" s="25"/>
      <c r="F20" s="16" t="s">
        <v>19</v>
      </c>
      <c r="G20" s="15" t="s">
        <v>2</v>
      </c>
    </row>
    <row r="21" spans="1:7" ht="66" customHeight="1" thickBot="1">
      <c r="A21" s="182" t="s">
        <v>98</v>
      </c>
      <c r="B21" s="181"/>
      <c r="C21" s="159"/>
      <c r="D21" s="15" t="s">
        <v>2</v>
      </c>
      <c r="E21" s="26"/>
    </row>
    <row r="22" spans="1:7" ht="30.65" customHeight="1">
      <c r="A22" s="25"/>
      <c r="B22" s="25"/>
      <c r="C22" s="158"/>
      <c r="D22" s="12"/>
      <c r="E22" s="26"/>
    </row>
    <row r="23" spans="1:7" ht="30.75" customHeight="1">
      <c r="A23" s="7" t="s">
        <v>88</v>
      </c>
      <c r="B23" s="1"/>
      <c r="C23" s="160"/>
      <c r="F23" s="161"/>
    </row>
    <row r="24" spans="1:7" ht="20.149999999999999" customHeight="1" thickBot="1">
      <c r="A24" s="185"/>
      <c r="B24" s="186"/>
      <c r="C24" s="185" t="s">
        <v>13</v>
      </c>
      <c r="D24" s="187"/>
      <c r="E24" s="9"/>
      <c r="F24" s="176" t="s">
        <v>34</v>
      </c>
      <c r="G24" s="177"/>
    </row>
    <row r="25" spans="1:7" ht="60" customHeight="1" thickBot="1">
      <c r="A25" s="151" t="s">
        <v>97</v>
      </c>
      <c r="B25" s="162" t="s">
        <v>89</v>
      </c>
      <c r="C25" s="163"/>
      <c r="D25" s="15" t="s">
        <v>2</v>
      </c>
      <c r="E25" s="12"/>
      <c r="F25" s="16" t="s">
        <v>19</v>
      </c>
      <c r="G25" s="15" t="s">
        <v>2</v>
      </c>
    </row>
    <row r="26" spans="1:7" ht="66" customHeight="1" thickBot="1">
      <c r="A26" s="178" t="s">
        <v>99</v>
      </c>
      <c r="B26" s="179"/>
      <c r="C26" s="159"/>
      <c r="D26" s="15" t="s">
        <v>2</v>
      </c>
      <c r="E26" s="26"/>
    </row>
    <row r="27" spans="1:7" ht="26.4" customHeight="1">
      <c r="A27" s="25"/>
      <c r="B27" s="25"/>
      <c r="C27" s="158"/>
      <c r="D27" s="12"/>
      <c r="E27" s="26"/>
    </row>
    <row r="28" spans="1:7" ht="20.149999999999999" customHeight="1" thickBot="1">
      <c r="A28" s="174"/>
      <c r="B28" s="175"/>
      <c r="C28" s="170" t="s">
        <v>93</v>
      </c>
      <c r="D28" s="171"/>
      <c r="E28" s="9"/>
      <c r="F28" s="168" t="s">
        <v>34</v>
      </c>
      <c r="G28" s="169"/>
    </row>
    <row r="29" spans="1:7" ht="59.4" customHeight="1" thickBot="1">
      <c r="A29" s="172" t="s">
        <v>92</v>
      </c>
      <c r="B29" s="173"/>
      <c r="C29" s="24"/>
      <c r="D29" s="15" t="s">
        <v>2</v>
      </c>
      <c r="E29" s="25"/>
      <c r="F29" s="16" t="s">
        <v>19</v>
      </c>
      <c r="G29" s="15" t="s">
        <v>2</v>
      </c>
    </row>
    <row r="30" spans="1:7" ht="30.75" customHeight="1" thickBot="1">
      <c r="A30" s="25"/>
      <c r="B30" s="25"/>
      <c r="C30" s="27"/>
      <c r="D30" s="12"/>
      <c r="E30" s="26"/>
    </row>
    <row r="31" spans="1:7" ht="60" customHeight="1" thickTop="1" thickBot="1">
      <c r="C31" s="183" t="s">
        <v>78</v>
      </c>
      <c r="D31" s="184"/>
      <c r="E31" s="184"/>
      <c r="F31" s="157" t="s">
        <v>19</v>
      </c>
      <c r="G31" s="28" t="s">
        <v>2</v>
      </c>
    </row>
    <row r="32" spans="1:7" ht="20.5" thickTop="1">
      <c r="A32" s="164"/>
      <c r="B32" s="164"/>
    </row>
    <row r="33" spans="1:2" ht="30" customHeight="1">
      <c r="A33" s="29" t="s">
        <v>19</v>
      </c>
      <c r="B33" s="7" t="s">
        <v>27</v>
      </c>
    </row>
    <row r="34" spans="1:2" ht="7.5" customHeight="1">
      <c r="B34" s="2"/>
    </row>
  </sheetData>
  <sheetProtection formatCells="0" selectLockedCells="1"/>
  <mergeCells count="24">
    <mergeCell ref="C1:D1"/>
    <mergeCell ref="A4:B4"/>
    <mergeCell ref="C4:D4"/>
    <mergeCell ref="F4:G4"/>
    <mergeCell ref="A10:B10"/>
    <mergeCell ref="C10:D10"/>
    <mergeCell ref="F10:G10"/>
    <mergeCell ref="A16:B16"/>
    <mergeCell ref="C16:D16"/>
    <mergeCell ref="F16:G16"/>
    <mergeCell ref="A19:B19"/>
    <mergeCell ref="C19:D19"/>
    <mergeCell ref="F19:G19"/>
    <mergeCell ref="A20:B20"/>
    <mergeCell ref="A21:B21"/>
    <mergeCell ref="C31:E31"/>
    <mergeCell ref="A24:B24"/>
    <mergeCell ref="C24:D24"/>
    <mergeCell ref="F28:G28"/>
    <mergeCell ref="C28:D28"/>
    <mergeCell ref="A29:B29"/>
    <mergeCell ref="A28:B28"/>
    <mergeCell ref="F24:G24"/>
    <mergeCell ref="A26:B26"/>
  </mergeCells>
  <phoneticPr fontId="4"/>
  <printOptions horizontalCentered="1"/>
  <pageMargins left="0.19685039370078741" right="0.19685039370078741" top="0.51181102362204722" bottom="0.47244094488188981" header="0" footer="0"/>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S25"/>
  <sheetViews>
    <sheetView view="pageBreakPreview" topLeftCell="A17" zoomScale="70" zoomScaleNormal="55" zoomScaleSheetLayoutView="70" zoomScalePageLayoutView="55" workbookViewId="0">
      <selection activeCell="V8" sqref="V8"/>
    </sheetView>
  </sheetViews>
  <sheetFormatPr defaultColWidth="10" defaultRowHeight="18"/>
  <cols>
    <col min="1" max="1" width="4.6328125" style="32" bestFit="1" customWidth="1"/>
    <col min="2" max="2" width="15.6328125" style="32" customWidth="1"/>
    <col min="3" max="3" width="30" style="32" customWidth="1"/>
    <col min="4" max="4" width="10.6328125" style="32" customWidth="1"/>
    <col min="5" max="5" width="8.6328125" style="32" customWidth="1"/>
    <col min="6" max="7" width="4.453125" style="32" customWidth="1"/>
    <col min="8" max="8" width="4.7265625" style="32" customWidth="1"/>
    <col min="9" max="9" width="3.1796875" style="32" customWidth="1"/>
    <col min="10" max="10" width="4.08984375" style="32" customWidth="1"/>
    <col min="11" max="11" width="8.36328125" style="32" customWidth="1"/>
    <col min="12" max="12" width="4" style="32" customWidth="1"/>
    <col min="13" max="13" width="8.6328125" style="32" customWidth="1"/>
    <col min="14" max="14" width="3.6328125" style="32" customWidth="1"/>
    <col min="15" max="245" width="10" style="32" customWidth="1"/>
    <col min="246" max="16384" width="10" style="32"/>
  </cols>
  <sheetData>
    <row r="1" spans="1:19" ht="22.5">
      <c r="B1" s="30" t="s">
        <v>56</v>
      </c>
      <c r="D1" s="55"/>
      <c r="E1" s="196"/>
      <c r="F1" s="196"/>
      <c r="G1" s="196"/>
      <c r="H1" s="196"/>
      <c r="I1" s="196"/>
      <c r="J1" s="196"/>
      <c r="K1" s="196"/>
      <c r="L1" s="196"/>
      <c r="M1" s="196"/>
      <c r="O1" s="31" t="s">
        <v>30</v>
      </c>
      <c r="S1" s="56"/>
    </row>
    <row r="2" spans="1:19" ht="47.25" customHeight="1">
      <c r="B2" s="197" t="s">
        <v>79</v>
      </c>
      <c r="C2" s="198"/>
      <c r="D2" s="198"/>
      <c r="E2" s="198"/>
      <c r="F2" s="198"/>
      <c r="G2" s="198"/>
      <c r="H2" s="198"/>
      <c r="I2" s="198"/>
      <c r="J2" s="198"/>
      <c r="K2" s="198"/>
      <c r="L2" s="198"/>
      <c r="M2" s="198"/>
    </row>
    <row r="3" spans="1:19" ht="16.5" customHeight="1">
      <c r="B3" s="33"/>
      <c r="C3" s="34"/>
      <c r="D3" s="34"/>
      <c r="E3" s="34"/>
      <c r="F3" s="34"/>
      <c r="G3" s="34"/>
      <c r="H3" s="34"/>
      <c r="I3" s="34"/>
      <c r="J3" s="34"/>
      <c r="K3" s="34"/>
      <c r="L3" s="34"/>
      <c r="M3" s="34"/>
    </row>
    <row r="4" spans="1:19" ht="20">
      <c r="B4" s="57"/>
      <c r="C4" s="57"/>
      <c r="D4" s="58"/>
    </row>
    <row r="5" spans="1:19" s="37" customFormat="1" ht="46.5" customHeight="1" thickBot="1">
      <c r="A5" s="37" t="s">
        <v>39</v>
      </c>
      <c r="B5" s="78" t="s">
        <v>3</v>
      </c>
      <c r="C5" s="78" t="s">
        <v>4</v>
      </c>
      <c r="D5" s="79" t="s">
        <v>41</v>
      </c>
      <c r="E5" s="199" t="s">
        <v>22</v>
      </c>
      <c r="F5" s="200"/>
      <c r="G5" s="200"/>
      <c r="H5" s="200"/>
      <c r="I5" s="200"/>
      <c r="J5" s="200"/>
      <c r="K5" s="200"/>
      <c r="L5" s="200"/>
      <c r="M5" s="80" t="s">
        <v>17</v>
      </c>
      <c r="O5" s="59" t="s">
        <v>35</v>
      </c>
    </row>
    <row r="6" spans="1:19" ht="48" customHeight="1" thickTop="1">
      <c r="A6" s="41" t="s">
        <v>40</v>
      </c>
      <c r="B6" s="81" t="s">
        <v>38</v>
      </c>
      <c r="C6" s="142" t="s">
        <v>80</v>
      </c>
      <c r="D6" s="82" t="s">
        <v>58</v>
      </c>
      <c r="E6" s="83">
        <v>7000</v>
      </c>
      <c r="F6" s="84" t="s">
        <v>9</v>
      </c>
      <c r="G6" s="85">
        <v>1</v>
      </c>
      <c r="H6" s="84" t="s">
        <v>33</v>
      </c>
      <c r="I6" s="85">
        <v>4</v>
      </c>
      <c r="J6" s="84" t="s">
        <v>32</v>
      </c>
      <c r="K6" s="86">
        <f>E6*I6*G6</f>
        <v>28000</v>
      </c>
      <c r="L6" s="87" t="s">
        <v>2</v>
      </c>
      <c r="M6" s="88" t="s">
        <v>37</v>
      </c>
      <c r="O6" s="60"/>
    </row>
    <row r="7" spans="1:19" ht="51" customHeight="1">
      <c r="A7" s="41">
        <v>1</v>
      </c>
      <c r="B7" s="61" t="s">
        <v>14</v>
      </c>
      <c r="C7" s="62"/>
      <c r="D7" s="129"/>
      <c r="E7" s="64"/>
      <c r="F7" s="65" t="s">
        <v>9</v>
      </c>
      <c r="G7" s="66"/>
      <c r="H7" s="65" t="s">
        <v>33</v>
      </c>
      <c r="I7" s="66"/>
      <c r="J7" s="65" t="s">
        <v>32</v>
      </c>
      <c r="K7" s="67" t="str">
        <f>IF(AND(ISNUMBER(E7), ISNUMBER(I7), ISNUMBER(G7)), E7*I7*G7, "")</f>
        <v/>
      </c>
      <c r="L7" s="68" t="s">
        <v>2</v>
      </c>
      <c r="M7" s="69"/>
      <c r="O7" s="60"/>
    </row>
    <row r="8" spans="1:19" ht="51" customHeight="1">
      <c r="A8" s="41">
        <v>2</v>
      </c>
      <c r="B8" s="70" t="s">
        <v>14</v>
      </c>
      <c r="C8" s="71"/>
      <c r="D8" s="129"/>
      <c r="E8" s="73"/>
      <c r="F8" s="74" t="s">
        <v>9</v>
      </c>
      <c r="G8" s="75"/>
      <c r="H8" s="74" t="s">
        <v>33</v>
      </c>
      <c r="I8" s="75"/>
      <c r="J8" s="74" t="s">
        <v>32</v>
      </c>
      <c r="K8" s="67" t="str">
        <f t="shared" ref="K8:K18" si="0">IF(AND(ISNUMBER(E8), ISNUMBER(I8), ISNUMBER(G8)), E8*I8*G8, "")</f>
        <v/>
      </c>
      <c r="L8" s="76" t="s">
        <v>2</v>
      </c>
      <c r="M8" s="77"/>
      <c r="O8" s="60"/>
    </row>
    <row r="9" spans="1:19" ht="51" customHeight="1">
      <c r="A9" s="41">
        <v>3</v>
      </c>
      <c r="B9" s="70" t="s">
        <v>14</v>
      </c>
      <c r="C9" s="71"/>
      <c r="D9" s="129"/>
      <c r="E9" s="73"/>
      <c r="F9" s="74" t="s">
        <v>9</v>
      </c>
      <c r="G9" s="75"/>
      <c r="H9" s="74" t="s">
        <v>33</v>
      </c>
      <c r="I9" s="75"/>
      <c r="J9" s="74" t="s">
        <v>32</v>
      </c>
      <c r="K9" s="67" t="str">
        <f t="shared" si="0"/>
        <v/>
      </c>
      <c r="L9" s="76" t="s">
        <v>2</v>
      </c>
      <c r="M9" s="77"/>
      <c r="O9" s="60"/>
    </row>
    <row r="10" spans="1:19" ht="51" customHeight="1">
      <c r="A10" s="41">
        <v>4</v>
      </c>
      <c r="B10" s="70" t="s">
        <v>14</v>
      </c>
      <c r="C10" s="71"/>
      <c r="D10" s="129"/>
      <c r="E10" s="73"/>
      <c r="F10" s="74" t="s">
        <v>9</v>
      </c>
      <c r="G10" s="75"/>
      <c r="H10" s="74" t="s">
        <v>33</v>
      </c>
      <c r="I10" s="75"/>
      <c r="J10" s="74" t="s">
        <v>32</v>
      </c>
      <c r="K10" s="67" t="str">
        <f t="shared" si="0"/>
        <v/>
      </c>
      <c r="L10" s="76" t="s">
        <v>2</v>
      </c>
      <c r="M10" s="77"/>
      <c r="O10" s="60"/>
    </row>
    <row r="11" spans="1:19" ht="51" customHeight="1">
      <c r="A11" s="41">
        <v>5</v>
      </c>
      <c r="B11" s="70" t="s">
        <v>14</v>
      </c>
      <c r="C11" s="71"/>
      <c r="D11" s="129"/>
      <c r="E11" s="73"/>
      <c r="F11" s="74" t="s">
        <v>9</v>
      </c>
      <c r="G11" s="75"/>
      <c r="H11" s="74" t="s">
        <v>33</v>
      </c>
      <c r="I11" s="75"/>
      <c r="J11" s="74" t="s">
        <v>32</v>
      </c>
      <c r="K11" s="67" t="str">
        <f t="shared" si="0"/>
        <v/>
      </c>
      <c r="L11" s="76" t="s">
        <v>2</v>
      </c>
      <c r="M11" s="77"/>
      <c r="O11" s="60"/>
    </row>
    <row r="12" spans="1:19" ht="51" customHeight="1">
      <c r="A12" s="41">
        <v>6</v>
      </c>
      <c r="B12" s="70" t="s">
        <v>14</v>
      </c>
      <c r="C12" s="71"/>
      <c r="D12" s="129"/>
      <c r="E12" s="73"/>
      <c r="F12" s="74" t="s">
        <v>9</v>
      </c>
      <c r="G12" s="75"/>
      <c r="H12" s="74" t="s">
        <v>33</v>
      </c>
      <c r="I12" s="75"/>
      <c r="J12" s="74" t="s">
        <v>32</v>
      </c>
      <c r="K12" s="67" t="str">
        <f t="shared" si="0"/>
        <v/>
      </c>
      <c r="L12" s="76" t="s">
        <v>2</v>
      </c>
      <c r="M12" s="77"/>
      <c r="O12" s="60"/>
    </row>
    <row r="13" spans="1:19" ht="51" customHeight="1">
      <c r="A13" s="41">
        <v>7</v>
      </c>
      <c r="B13" s="70" t="s">
        <v>14</v>
      </c>
      <c r="C13" s="71"/>
      <c r="D13" s="129"/>
      <c r="E13" s="73"/>
      <c r="F13" s="74" t="s">
        <v>9</v>
      </c>
      <c r="G13" s="75"/>
      <c r="H13" s="74" t="s">
        <v>33</v>
      </c>
      <c r="I13" s="75"/>
      <c r="J13" s="74" t="s">
        <v>32</v>
      </c>
      <c r="K13" s="67" t="str">
        <f t="shared" si="0"/>
        <v/>
      </c>
      <c r="L13" s="76" t="s">
        <v>2</v>
      </c>
      <c r="M13" s="77"/>
      <c r="O13" s="60"/>
    </row>
    <row r="14" spans="1:19" ht="51" customHeight="1">
      <c r="A14" s="41">
        <v>8</v>
      </c>
      <c r="B14" s="70" t="s">
        <v>14</v>
      </c>
      <c r="C14" s="71"/>
      <c r="D14" s="129"/>
      <c r="E14" s="73"/>
      <c r="F14" s="74" t="s">
        <v>9</v>
      </c>
      <c r="G14" s="75"/>
      <c r="H14" s="74" t="s">
        <v>33</v>
      </c>
      <c r="I14" s="75"/>
      <c r="J14" s="74" t="s">
        <v>32</v>
      </c>
      <c r="K14" s="67" t="str">
        <f t="shared" si="0"/>
        <v/>
      </c>
      <c r="L14" s="76" t="s">
        <v>2</v>
      </c>
      <c r="M14" s="77"/>
      <c r="O14" s="60"/>
    </row>
    <row r="15" spans="1:19" ht="51" customHeight="1">
      <c r="A15" s="41">
        <v>9</v>
      </c>
      <c r="B15" s="70" t="s">
        <v>14</v>
      </c>
      <c r="C15" s="71"/>
      <c r="D15" s="129"/>
      <c r="E15" s="73"/>
      <c r="F15" s="74" t="s">
        <v>9</v>
      </c>
      <c r="G15" s="75"/>
      <c r="H15" s="74" t="s">
        <v>33</v>
      </c>
      <c r="I15" s="75"/>
      <c r="J15" s="74" t="s">
        <v>32</v>
      </c>
      <c r="K15" s="67" t="str">
        <f t="shared" si="0"/>
        <v/>
      </c>
      <c r="L15" s="76" t="s">
        <v>2</v>
      </c>
      <c r="M15" s="77"/>
      <c r="O15" s="60"/>
    </row>
    <row r="16" spans="1:19" ht="51" customHeight="1">
      <c r="A16" s="41">
        <v>10</v>
      </c>
      <c r="B16" s="70" t="s">
        <v>14</v>
      </c>
      <c r="C16" s="71"/>
      <c r="D16" s="129"/>
      <c r="E16" s="73"/>
      <c r="F16" s="74" t="s">
        <v>9</v>
      </c>
      <c r="G16" s="75"/>
      <c r="H16" s="74" t="s">
        <v>33</v>
      </c>
      <c r="I16" s="75"/>
      <c r="J16" s="74" t="s">
        <v>32</v>
      </c>
      <c r="K16" s="67" t="str">
        <f t="shared" si="0"/>
        <v/>
      </c>
      <c r="L16" s="76" t="s">
        <v>2</v>
      </c>
      <c r="M16" s="77"/>
      <c r="O16" s="60"/>
    </row>
    <row r="17" spans="1:15" ht="51" customHeight="1">
      <c r="A17" s="41">
        <v>11</v>
      </c>
      <c r="B17" s="70" t="s">
        <v>14</v>
      </c>
      <c r="C17" s="71"/>
      <c r="D17" s="129"/>
      <c r="E17" s="73"/>
      <c r="F17" s="74" t="s">
        <v>9</v>
      </c>
      <c r="G17" s="75"/>
      <c r="H17" s="74" t="s">
        <v>33</v>
      </c>
      <c r="I17" s="75"/>
      <c r="J17" s="74" t="s">
        <v>32</v>
      </c>
      <c r="K17" s="67" t="str">
        <f t="shared" si="0"/>
        <v/>
      </c>
      <c r="L17" s="76" t="s">
        <v>2</v>
      </c>
      <c r="M17" s="77"/>
      <c r="O17" s="60"/>
    </row>
    <row r="18" spans="1:15" ht="51" customHeight="1">
      <c r="A18" s="41">
        <v>12</v>
      </c>
      <c r="B18" s="70" t="s">
        <v>14</v>
      </c>
      <c r="C18" s="71"/>
      <c r="D18" s="129"/>
      <c r="E18" s="73"/>
      <c r="F18" s="74" t="s">
        <v>9</v>
      </c>
      <c r="G18" s="75"/>
      <c r="H18" s="74" t="s">
        <v>33</v>
      </c>
      <c r="I18" s="75"/>
      <c r="J18" s="74" t="s">
        <v>32</v>
      </c>
      <c r="K18" s="67" t="str">
        <f t="shared" si="0"/>
        <v/>
      </c>
      <c r="L18" s="76" t="s">
        <v>2</v>
      </c>
      <c r="M18" s="77"/>
      <c r="O18" s="60"/>
    </row>
    <row r="19" spans="1:15" ht="46.25" customHeight="1">
      <c r="B19" s="42"/>
      <c r="C19" s="42"/>
      <c r="D19" s="35" t="s">
        <v>0</v>
      </c>
      <c r="E19" s="201" t="str">
        <f>IF(COUNT(K7:K18) = 0, "", SUM(K7:K18))</f>
        <v/>
      </c>
      <c r="F19" s="202"/>
      <c r="G19" s="202"/>
      <c r="H19" s="202"/>
      <c r="I19" s="202"/>
      <c r="J19" s="202"/>
      <c r="K19" s="202"/>
      <c r="L19" s="43" t="s">
        <v>20</v>
      </c>
      <c r="M19" s="44"/>
      <c r="O19" s="45"/>
    </row>
    <row r="20" spans="1:15" ht="46.25" customHeight="1">
      <c r="C20" s="46"/>
      <c r="D20" s="35" t="s">
        <v>1</v>
      </c>
      <c r="E20" s="47" t="s">
        <v>10</v>
      </c>
      <c r="F20" s="201" t="str">
        <f>IF(AND(ISNUMBER(E19), ISNUMBER(#REF!)), E19+#REF!, IFERROR(E19,""))</f>
        <v/>
      </c>
      <c r="G20" s="202"/>
      <c r="H20" s="202"/>
      <c r="I20" s="202"/>
      <c r="J20" s="202"/>
      <c r="K20" s="202"/>
      <c r="L20" s="48" t="s">
        <v>20</v>
      </c>
      <c r="O20" s="49"/>
    </row>
    <row r="21" spans="1:15" ht="15" customHeight="1">
      <c r="C21" s="42"/>
      <c r="D21" s="50"/>
      <c r="E21" s="50"/>
      <c r="F21" s="51"/>
      <c r="G21" s="51"/>
      <c r="H21" s="51"/>
      <c r="I21" s="51"/>
      <c r="J21" s="51"/>
      <c r="K21" s="51"/>
      <c r="L21" s="51"/>
      <c r="M21" s="52"/>
    </row>
    <row r="22" spans="1:15" ht="23.25" customHeight="1">
      <c r="B22" s="192" t="s">
        <v>46</v>
      </c>
      <c r="C22" s="192"/>
      <c r="D22" s="192"/>
      <c r="E22" s="192"/>
      <c r="F22" s="192"/>
      <c r="G22" s="192"/>
      <c r="H22" s="192"/>
      <c r="I22" s="192"/>
      <c r="J22" s="192"/>
      <c r="K22" s="192"/>
      <c r="L22" s="192"/>
      <c r="M22" s="192"/>
      <c r="N22" s="192"/>
      <c r="O22" s="192"/>
    </row>
    <row r="23" spans="1:15" ht="42" customHeight="1">
      <c r="B23" s="192"/>
      <c r="C23" s="192"/>
      <c r="D23" s="192"/>
      <c r="E23" s="192"/>
      <c r="F23" s="192"/>
      <c r="G23" s="192"/>
      <c r="H23" s="192"/>
      <c r="I23" s="192"/>
      <c r="J23" s="192"/>
      <c r="K23" s="192"/>
      <c r="L23" s="192"/>
      <c r="M23" s="192"/>
      <c r="N23" s="192"/>
      <c r="O23" s="192"/>
    </row>
    <row r="24" spans="1:15" ht="33" customHeight="1">
      <c r="B24" s="53"/>
    </row>
    <row r="25" spans="1:15" ht="46.25" customHeight="1">
      <c r="C25" s="46"/>
      <c r="D25" s="54" t="s">
        <v>42</v>
      </c>
      <c r="E25" s="193" t="s">
        <v>15</v>
      </c>
      <c r="F25" s="193"/>
      <c r="G25" s="194"/>
      <c r="H25" s="195"/>
      <c r="I25" s="195"/>
      <c r="J25" s="195"/>
      <c r="K25" s="195"/>
      <c r="L25" s="195"/>
      <c r="M25" s="195"/>
      <c r="N25" s="195"/>
      <c r="O25" s="48" t="s">
        <v>20</v>
      </c>
    </row>
  </sheetData>
  <sheetProtection formatCells="0" selectLockedCells="1"/>
  <mergeCells count="8">
    <mergeCell ref="B22:O23"/>
    <mergeCell ref="E25:F25"/>
    <mergeCell ref="G25:N25"/>
    <mergeCell ref="E1:M1"/>
    <mergeCell ref="B2:M2"/>
    <mergeCell ref="E5:L5"/>
    <mergeCell ref="E19:K19"/>
    <mergeCell ref="F20:K20"/>
  </mergeCells>
  <phoneticPr fontId="4"/>
  <printOptions horizontalCentered="1"/>
  <pageMargins left="0.31496062992125984" right="0.31496062992125984" top="0.35433070866141736" bottom="0.35433070866141736"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63500</xdr:colOff>
                    <xdr:row>6</xdr:row>
                    <xdr:rowOff>69850</xdr:rowOff>
                  </from>
                  <to>
                    <xdr:col>4</xdr:col>
                    <xdr:colOff>25400</xdr:colOff>
                    <xdr:row>6</xdr:row>
                    <xdr:rowOff>311150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3</xdr:col>
                    <xdr:colOff>63500</xdr:colOff>
                    <xdr:row>6</xdr:row>
                    <xdr:rowOff>266700</xdr:rowOff>
                  </from>
                  <to>
                    <xdr:col>3</xdr:col>
                    <xdr:colOff>723900</xdr:colOff>
                    <xdr:row>6</xdr:row>
                    <xdr:rowOff>603250</xdr:rowOff>
                  </to>
                </anchor>
              </controlPr>
            </control>
          </mc:Choice>
        </mc:AlternateContent>
        <mc:AlternateContent xmlns:mc="http://schemas.openxmlformats.org/markup-compatibility/2006">
          <mc:Choice Requires="x14">
            <control shapeId="8228" r:id="rId6" name="Check Box 36">
              <controlPr defaultSize="0" autoFill="0" autoLine="0" autoPict="0">
                <anchor moveWithCells="1">
                  <from>
                    <xdr:col>3</xdr:col>
                    <xdr:colOff>63500</xdr:colOff>
                    <xdr:row>7</xdr:row>
                    <xdr:rowOff>69850</xdr:rowOff>
                  </from>
                  <to>
                    <xdr:col>4</xdr:col>
                    <xdr:colOff>25400</xdr:colOff>
                    <xdr:row>7</xdr:row>
                    <xdr:rowOff>311150</xdr:rowOff>
                  </to>
                </anchor>
              </controlPr>
            </control>
          </mc:Choice>
        </mc:AlternateContent>
        <mc:AlternateContent xmlns:mc="http://schemas.openxmlformats.org/markup-compatibility/2006">
          <mc:Choice Requires="x14">
            <control shapeId="8229" r:id="rId7" name="Check Box 37">
              <controlPr defaultSize="0" autoFill="0" autoLine="0" autoPict="0">
                <anchor moveWithCells="1">
                  <from>
                    <xdr:col>3</xdr:col>
                    <xdr:colOff>63500</xdr:colOff>
                    <xdr:row>7</xdr:row>
                    <xdr:rowOff>266700</xdr:rowOff>
                  </from>
                  <to>
                    <xdr:col>3</xdr:col>
                    <xdr:colOff>723900</xdr:colOff>
                    <xdr:row>7</xdr:row>
                    <xdr:rowOff>603250</xdr:rowOff>
                  </to>
                </anchor>
              </controlPr>
            </control>
          </mc:Choice>
        </mc:AlternateContent>
        <mc:AlternateContent xmlns:mc="http://schemas.openxmlformats.org/markup-compatibility/2006">
          <mc:Choice Requires="x14">
            <control shapeId="8230" r:id="rId8" name="Check Box 38">
              <controlPr defaultSize="0" autoFill="0" autoLine="0" autoPict="0">
                <anchor moveWithCells="1">
                  <from>
                    <xdr:col>3</xdr:col>
                    <xdr:colOff>63500</xdr:colOff>
                    <xdr:row>8</xdr:row>
                    <xdr:rowOff>69850</xdr:rowOff>
                  </from>
                  <to>
                    <xdr:col>4</xdr:col>
                    <xdr:colOff>25400</xdr:colOff>
                    <xdr:row>8</xdr:row>
                    <xdr:rowOff>311150</xdr:rowOff>
                  </to>
                </anchor>
              </controlPr>
            </control>
          </mc:Choice>
        </mc:AlternateContent>
        <mc:AlternateContent xmlns:mc="http://schemas.openxmlformats.org/markup-compatibility/2006">
          <mc:Choice Requires="x14">
            <control shapeId="8231" r:id="rId9" name="Check Box 39">
              <controlPr defaultSize="0" autoFill="0" autoLine="0" autoPict="0">
                <anchor moveWithCells="1">
                  <from>
                    <xdr:col>3</xdr:col>
                    <xdr:colOff>63500</xdr:colOff>
                    <xdr:row>8</xdr:row>
                    <xdr:rowOff>266700</xdr:rowOff>
                  </from>
                  <to>
                    <xdr:col>3</xdr:col>
                    <xdr:colOff>723900</xdr:colOff>
                    <xdr:row>8</xdr:row>
                    <xdr:rowOff>603250</xdr:rowOff>
                  </to>
                </anchor>
              </controlPr>
            </control>
          </mc:Choice>
        </mc:AlternateContent>
        <mc:AlternateContent xmlns:mc="http://schemas.openxmlformats.org/markup-compatibility/2006">
          <mc:Choice Requires="x14">
            <control shapeId="8232" r:id="rId10" name="Check Box 40">
              <controlPr defaultSize="0" autoFill="0" autoLine="0" autoPict="0">
                <anchor moveWithCells="1">
                  <from>
                    <xdr:col>3</xdr:col>
                    <xdr:colOff>63500</xdr:colOff>
                    <xdr:row>9</xdr:row>
                    <xdr:rowOff>69850</xdr:rowOff>
                  </from>
                  <to>
                    <xdr:col>4</xdr:col>
                    <xdr:colOff>25400</xdr:colOff>
                    <xdr:row>9</xdr:row>
                    <xdr:rowOff>311150</xdr:rowOff>
                  </to>
                </anchor>
              </controlPr>
            </control>
          </mc:Choice>
        </mc:AlternateContent>
        <mc:AlternateContent xmlns:mc="http://schemas.openxmlformats.org/markup-compatibility/2006">
          <mc:Choice Requires="x14">
            <control shapeId="8233" r:id="rId11" name="Check Box 41">
              <controlPr defaultSize="0" autoFill="0" autoLine="0" autoPict="0">
                <anchor moveWithCells="1">
                  <from>
                    <xdr:col>3</xdr:col>
                    <xdr:colOff>63500</xdr:colOff>
                    <xdr:row>9</xdr:row>
                    <xdr:rowOff>266700</xdr:rowOff>
                  </from>
                  <to>
                    <xdr:col>3</xdr:col>
                    <xdr:colOff>723900</xdr:colOff>
                    <xdr:row>9</xdr:row>
                    <xdr:rowOff>603250</xdr:rowOff>
                  </to>
                </anchor>
              </controlPr>
            </control>
          </mc:Choice>
        </mc:AlternateContent>
        <mc:AlternateContent xmlns:mc="http://schemas.openxmlformats.org/markup-compatibility/2006">
          <mc:Choice Requires="x14">
            <control shapeId="8234" r:id="rId12" name="Check Box 42">
              <controlPr defaultSize="0" autoFill="0" autoLine="0" autoPict="0">
                <anchor moveWithCells="1">
                  <from>
                    <xdr:col>3</xdr:col>
                    <xdr:colOff>63500</xdr:colOff>
                    <xdr:row>10</xdr:row>
                    <xdr:rowOff>69850</xdr:rowOff>
                  </from>
                  <to>
                    <xdr:col>4</xdr:col>
                    <xdr:colOff>25400</xdr:colOff>
                    <xdr:row>10</xdr:row>
                    <xdr:rowOff>311150</xdr:rowOff>
                  </to>
                </anchor>
              </controlPr>
            </control>
          </mc:Choice>
        </mc:AlternateContent>
        <mc:AlternateContent xmlns:mc="http://schemas.openxmlformats.org/markup-compatibility/2006">
          <mc:Choice Requires="x14">
            <control shapeId="8235" r:id="rId13" name="Check Box 43">
              <controlPr defaultSize="0" autoFill="0" autoLine="0" autoPict="0">
                <anchor moveWithCells="1">
                  <from>
                    <xdr:col>3</xdr:col>
                    <xdr:colOff>63500</xdr:colOff>
                    <xdr:row>10</xdr:row>
                    <xdr:rowOff>266700</xdr:rowOff>
                  </from>
                  <to>
                    <xdr:col>3</xdr:col>
                    <xdr:colOff>723900</xdr:colOff>
                    <xdr:row>10</xdr:row>
                    <xdr:rowOff>603250</xdr:rowOff>
                  </to>
                </anchor>
              </controlPr>
            </control>
          </mc:Choice>
        </mc:AlternateContent>
        <mc:AlternateContent xmlns:mc="http://schemas.openxmlformats.org/markup-compatibility/2006">
          <mc:Choice Requires="x14">
            <control shapeId="8236" r:id="rId14" name="Check Box 44">
              <controlPr defaultSize="0" autoFill="0" autoLine="0" autoPict="0">
                <anchor moveWithCells="1">
                  <from>
                    <xdr:col>3</xdr:col>
                    <xdr:colOff>63500</xdr:colOff>
                    <xdr:row>11</xdr:row>
                    <xdr:rowOff>69850</xdr:rowOff>
                  </from>
                  <to>
                    <xdr:col>4</xdr:col>
                    <xdr:colOff>25400</xdr:colOff>
                    <xdr:row>11</xdr:row>
                    <xdr:rowOff>311150</xdr:rowOff>
                  </to>
                </anchor>
              </controlPr>
            </control>
          </mc:Choice>
        </mc:AlternateContent>
        <mc:AlternateContent xmlns:mc="http://schemas.openxmlformats.org/markup-compatibility/2006">
          <mc:Choice Requires="x14">
            <control shapeId="8237" r:id="rId15" name="Check Box 45">
              <controlPr defaultSize="0" autoFill="0" autoLine="0" autoPict="0">
                <anchor moveWithCells="1">
                  <from>
                    <xdr:col>3</xdr:col>
                    <xdr:colOff>63500</xdr:colOff>
                    <xdr:row>11</xdr:row>
                    <xdr:rowOff>266700</xdr:rowOff>
                  </from>
                  <to>
                    <xdr:col>3</xdr:col>
                    <xdr:colOff>723900</xdr:colOff>
                    <xdr:row>11</xdr:row>
                    <xdr:rowOff>603250</xdr:rowOff>
                  </to>
                </anchor>
              </controlPr>
            </control>
          </mc:Choice>
        </mc:AlternateContent>
        <mc:AlternateContent xmlns:mc="http://schemas.openxmlformats.org/markup-compatibility/2006">
          <mc:Choice Requires="x14">
            <control shapeId="8238" r:id="rId16" name="Check Box 46">
              <controlPr defaultSize="0" autoFill="0" autoLine="0" autoPict="0">
                <anchor moveWithCells="1">
                  <from>
                    <xdr:col>3</xdr:col>
                    <xdr:colOff>63500</xdr:colOff>
                    <xdr:row>12</xdr:row>
                    <xdr:rowOff>69850</xdr:rowOff>
                  </from>
                  <to>
                    <xdr:col>4</xdr:col>
                    <xdr:colOff>25400</xdr:colOff>
                    <xdr:row>12</xdr:row>
                    <xdr:rowOff>311150</xdr:rowOff>
                  </to>
                </anchor>
              </controlPr>
            </control>
          </mc:Choice>
        </mc:AlternateContent>
        <mc:AlternateContent xmlns:mc="http://schemas.openxmlformats.org/markup-compatibility/2006">
          <mc:Choice Requires="x14">
            <control shapeId="8239" r:id="rId17" name="Check Box 47">
              <controlPr defaultSize="0" autoFill="0" autoLine="0" autoPict="0">
                <anchor moveWithCells="1">
                  <from>
                    <xdr:col>3</xdr:col>
                    <xdr:colOff>63500</xdr:colOff>
                    <xdr:row>12</xdr:row>
                    <xdr:rowOff>266700</xdr:rowOff>
                  </from>
                  <to>
                    <xdr:col>3</xdr:col>
                    <xdr:colOff>723900</xdr:colOff>
                    <xdr:row>12</xdr:row>
                    <xdr:rowOff>603250</xdr:rowOff>
                  </to>
                </anchor>
              </controlPr>
            </control>
          </mc:Choice>
        </mc:AlternateContent>
        <mc:AlternateContent xmlns:mc="http://schemas.openxmlformats.org/markup-compatibility/2006">
          <mc:Choice Requires="x14">
            <control shapeId="8240" r:id="rId18" name="Check Box 48">
              <controlPr defaultSize="0" autoFill="0" autoLine="0" autoPict="0">
                <anchor moveWithCells="1">
                  <from>
                    <xdr:col>3</xdr:col>
                    <xdr:colOff>63500</xdr:colOff>
                    <xdr:row>13</xdr:row>
                    <xdr:rowOff>69850</xdr:rowOff>
                  </from>
                  <to>
                    <xdr:col>4</xdr:col>
                    <xdr:colOff>25400</xdr:colOff>
                    <xdr:row>13</xdr:row>
                    <xdr:rowOff>311150</xdr:rowOff>
                  </to>
                </anchor>
              </controlPr>
            </control>
          </mc:Choice>
        </mc:AlternateContent>
        <mc:AlternateContent xmlns:mc="http://schemas.openxmlformats.org/markup-compatibility/2006">
          <mc:Choice Requires="x14">
            <control shapeId="8241" r:id="rId19" name="Check Box 49">
              <controlPr defaultSize="0" autoFill="0" autoLine="0" autoPict="0">
                <anchor moveWithCells="1">
                  <from>
                    <xdr:col>3</xdr:col>
                    <xdr:colOff>63500</xdr:colOff>
                    <xdr:row>13</xdr:row>
                    <xdr:rowOff>266700</xdr:rowOff>
                  </from>
                  <to>
                    <xdr:col>3</xdr:col>
                    <xdr:colOff>723900</xdr:colOff>
                    <xdr:row>13</xdr:row>
                    <xdr:rowOff>603250</xdr:rowOff>
                  </to>
                </anchor>
              </controlPr>
            </control>
          </mc:Choice>
        </mc:AlternateContent>
        <mc:AlternateContent xmlns:mc="http://schemas.openxmlformats.org/markup-compatibility/2006">
          <mc:Choice Requires="x14">
            <control shapeId="8242" r:id="rId20" name="Check Box 50">
              <controlPr defaultSize="0" autoFill="0" autoLine="0" autoPict="0">
                <anchor moveWithCells="1">
                  <from>
                    <xdr:col>3</xdr:col>
                    <xdr:colOff>63500</xdr:colOff>
                    <xdr:row>14</xdr:row>
                    <xdr:rowOff>69850</xdr:rowOff>
                  </from>
                  <to>
                    <xdr:col>4</xdr:col>
                    <xdr:colOff>25400</xdr:colOff>
                    <xdr:row>14</xdr:row>
                    <xdr:rowOff>311150</xdr:rowOff>
                  </to>
                </anchor>
              </controlPr>
            </control>
          </mc:Choice>
        </mc:AlternateContent>
        <mc:AlternateContent xmlns:mc="http://schemas.openxmlformats.org/markup-compatibility/2006">
          <mc:Choice Requires="x14">
            <control shapeId="8243" r:id="rId21" name="Check Box 51">
              <controlPr defaultSize="0" autoFill="0" autoLine="0" autoPict="0">
                <anchor moveWithCells="1">
                  <from>
                    <xdr:col>3</xdr:col>
                    <xdr:colOff>63500</xdr:colOff>
                    <xdr:row>14</xdr:row>
                    <xdr:rowOff>266700</xdr:rowOff>
                  </from>
                  <to>
                    <xdr:col>3</xdr:col>
                    <xdr:colOff>723900</xdr:colOff>
                    <xdr:row>14</xdr:row>
                    <xdr:rowOff>603250</xdr:rowOff>
                  </to>
                </anchor>
              </controlPr>
            </control>
          </mc:Choice>
        </mc:AlternateContent>
        <mc:AlternateContent xmlns:mc="http://schemas.openxmlformats.org/markup-compatibility/2006">
          <mc:Choice Requires="x14">
            <control shapeId="8244" r:id="rId22" name="Check Box 52">
              <controlPr defaultSize="0" autoFill="0" autoLine="0" autoPict="0">
                <anchor moveWithCells="1">
                  <from>
                    <xdr:col>3</xdr:col>
                    <xdr:colOff>63500</xdr:colOff>
                    <xdr:row>15</xdr:row>
                    <xdr:rowOff>69850</xdr:rowOff>
                  </from>
                  <to>
                    <xdr:col>4</xdr:col>
                    <xdr:colOff>25400</xdr:colOff>
                    <xdr:row>15</xdr:row>
                    <xdr:rowOff>311150</xdr:rowOff>
                  </to>
                </anchor>
              </controlPr>
            </control>
          </mc:Choice>
        </mc:AlternateContent>
        <mc:AlternateContent xmlns:mc="http://schemas.openxmlformats.org/markup-compatibility/2006">
          <mc:Choice Requires="x14">
            <control shapeId="8245" r:id="rId23" name="Check Box 53">
              <controlPr defaultSize="0" autoFill="0" autoLine="0" autoPict="0">
                <anchor moveWithCells="1">
                  <from>
                    <xdr:col>3</xdr:col>
                    <xdr:colOff>63500</xdr:colOff>
                    <xdr:row>15</xdr:row>
                    <xdr:rowOff>266700</xdr:rowOff>
                  </from>
                  <to>
                    <xdr:col>3</xdr:col>
                    <xdr:colOff>723900</xdr:colOff>
                    <xdr:row>15</xdr:row>
                    <xdr:rowOff>603250</xdr:rowOff>
                  </to>
                </anchor>
              </controlPr>
            </control>
          </mc:Choice>
        </mc:AlternateContent>
        <mc:AlternateContent xmlns:mc="http://schemas.openxmlformats.org/markup-compatibility/2006">
          <mc:Choice Requires="x14">
            <control shapeId="8246" r:id="rId24" name="Check Box 54">
              <controlPr defaultSize="0" autoFill="0" autoLine="0" autoPict="0">
                <anchor moveWithCells="1">
                  <from>
                    <xdr:col>3</xdr:col>
                    <xdr:colOff>63500</xdr:colOff>
                    <xdr:row>16</xdr:row>
                    <xdr:rowOff>69850</xdr:rowOff>
                  </from>
                  <to>
                    <xdr:col>4</xdr:col>
                    <xdr:colOff>25400</xdr:colOff>
                    <xdr:row>16</xdr:row>
                    <xdr:rowOff>311150</xdr:rowOff>
                  </to>
                </anchor>
              </controlPr>
            </control>
          </mc:Choice>
        </mc:AlternateContent>
        <mc:AlternateContent xmlns:mc="http://schemas.openxmlformats.org/markup-compatibility/2006">
          <mc:Choice Requires="x14">
            <control shapeId="8247" r:id="rId25" name="Check Box 55">
              <controlPr defaultSize="0" autoFill="0" autoLine="0" autoPict="0">
                <anchor moveWithCells="1">
                  <from>
                    <xdr:col>3</xdr:col>
                    <xdr:colOff>63500</xdr:colOff>
                    <xdr:row>16</xdr:row>
                    <xdr:rowOff>266700</xdr:rowOff>
                  </from>
                  <to>
                    <xdr:col>3</xdr:col>
                    <xdr:colOff>723900</xdr:colOff>
                    <xdr:row>16</xdr:row>
                    <xdr:rowOff>603250</xdr:rowOff>
                  </to>
                </anchor>
              </controlPr>
            </control>
          </mc:Choice>
        </mc:AlternateContent>
        <mc:AlternateContent xmlns:mc="http://schemas.openxmlformats.org/markup-compatibility/2006">
          <mc:Choice Requires="x14">
            <control shapeId="8248" r:id="rId26" name="Check Box 56">
              <controlPr defaultSize="0" autoFill="0" autoLine="0" autoPict="0">
                <anchor moveWithCells="1">
                  <from>
                    <xdr:col>3</xdr:col>
                    <xdr:colOff>63500</xdr:colOff>
                    <xdr:row>17</xdr:row>
                    <xdr:rowOff>69850</xdr:rowOff>
                  </from>
                  <to>
                    <xdr:col>4</xdr:col>
                    <xdr:colOff>25400</xdr:colOff>
                    <xdr:row>17</xdr:row>
                    <xdr:rowOff>311150</xdr:rowOff>
                  </to>
                </anchor>
              </controlPr>
            </control>
          </mc:Choice>
        </mc:AlternateContent>
        <mc:AlternateContent xmlns:mc="http://schemas.openxmlformats.org/markup-compatibility/2006">
          <mc:Choice Requires="x14">
            <control shapeId="8249" r:id="rId27" name="Check Box 57">
              <controlPr defaultSize="0" autoFill="0" autoLine="0" autoPict="0">
                <anchor moveWithCells="1">
                  <from>
                    <xdr:col>3</xdr:col>
                    <xdr:colOff>63500</xdr:colOff>
                    <xdr:row>17</xdr:row>
                    <xdr:rowOff>266700</xdr:rowOff>
                  </from>
                  <to>
                    <xdr:col>3</xdr:col>
                    <xdr:colOff>723900</xdr:colOff>
                    <xdr:row>17</xdr:row>
                    <xdr:rowOff>603250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0942-B300-4658-B6BA-409083AE7DE0}">
  <sheetPr>
    <outlinePr summaryBelow="0" summaryRight="0"/>
    <pageSetUpPr autoPageBreaks="0" fitToPage="1"/>
  </sheetPr>
  <dimension ref="A1:Q25"/>
  <sheetViews>
    <sheetView view="pageBreakPreview" zoomScale="85" zoomScaleNormal="55" zoomScaleSheetLayoutView="85" zoomScalePageLayoutView="55" workbookViewId="0">
      <selection activeCell="S7" sqref="S7"/>
    </sheetView>
  </sheetViews>
  <sheetFormatPr defaultColWidth="10" defaultRowHeight="18"/>
  <cols>
    <col min="1" max="1" width="4.6328125" style="32" bestFit="1" customWidth="1"/>
    <col min="2" max="2" width="15.6328125" style="32" customWidth="1"/>
    <col min="3" max="3" width="30" style="32" customWidth="1"/>
    <col min="4" max="4" width="10.6328125" style="32" customWidth="1"/>
    <col min="5" max="5" width="8.6328125" style="32" customWidth="1"/>
    <col min="6" max="6" width="4.453125" style="32" customWidth="1"/>
    <col min="7" max="7" width="3.1796875" style="32" customWidth="1"/>
    <col min="8" max="8" width="4.08984375" style="32" customWidth="1"/>
    <col min="9" max="9" width="8.36328125" style="32" customWidth="1"/>
    <col min="10" max="10" width="4" style="32" customWidth="1"/>
    <col min="11" max="11" width="8.6328125" style="32" customWidth="1"/>
    <col min="12" max="12" width="3.6328125" style="32" customWidth="1"/>
    <col min="13" max="243" width="10" style="32" customWidth="1"/>
    <col min="244" max="16384" width="10" style="32"/>
  </cols>
  <sheetData>
    <row r="1" spans="1:17" ht="22.5">
      <c r="B1" s="30" t="s">
        <v>55</v>
      </c>
      <c r="D1" s="55"/>
      <c r="E1" s="196"/>
      <c r="F1" s="196"/>
      <c r="G1" s="196"/>
      <c r="H1" s="196"/>
      <c r="I1" s="196"/>
      <c r="J1" s="196"/>
      <c r="K1" s="196"/>
      <c r="M1" s="31" t="s">
        <v>30</v>
      </c>
      <c r="Q1" s="56"/>
    </row>
    <row r="2" spans="1:17" ht="47.25" customHeight="1">
      <c r="B2" s="203" t="s">
        <v>43</v>
      </c>
      <c r="C2" s="204"/>
      <c r="D2" s="204"/>
      <c r="E2" s="204"/>
      <c r="F2" s="204"/>
      <c r="G2" s="204"/>
      <c r="H2" s="204"/>
      <c r="I2" s="204"/>
      <c r="J2" s="204"/>
      <c r="K2" s="204"/>
    </row>
    <row r="3" spans="1:17" ht="16.5" customHeight="1">
      <c r="B3" s="33"/>
      <c r="C3" s="34"/>
      <c r="D3" s="34"/>
      <c r="E3" s="34"/>
      <c r="F3" s="34"/>
      <c r="G3" s="34"/>
      <c r="H3" s="34"/>
      <c r="I3" s="34"/>
      <c r="J3" s="34"/>
      <c r="K3" s="34"/>
    </row>
    <row r="4" spans="1:17" ht="20">
      <c r="B4" s="57"/>
      <c r="C4" s="57"/>
      <c r="D4" s="58"/>
    </row>
    <row r="5" spans="1:17" s="37" customFormat="1" ht="46.5" customHeight="1" thickBot="1">
      <c r="A5" s="37" t="s">
        <v>39</v>
      </c>
      <c r="B5" s="78" t="s">
        <v>3</v>
      </c>
      <c r="C5" s="78" t="s">
        <v>4</v>
      </c>
      <c r="D5" s="79" t="s">
        <v>47</v>
      </c>
      <c r="E5" s="199" t="s">
        <v>22</v>
      </c>
      <c r="F5" s="200"/>
      <c r="G5" s="200"/>
      <c r="H5" s="200"/>
      <c r="I5" s="200"/>
      <c r="J5" s="200"/>
      <c r="K5" s="80" t="s">
        <v>17</v>
      </c>
      <c r="M5" s="59" t="s">
        <v>35</v>
      </c>
    </row>
    <row r="6" spans="1:17" ht="48" customHeight="1" thickTop="1">
      <c r="A6" s="41" t="s">
        <v>40</v>
      </c>
      <c r="B6" s="81" t="s">
        <v>44</v>
      </c>
      <c r="C6" s="89" t="s">
        <v>75</v>
      </c>
      <c r="D6" s="165" t="s">
        <v>45</v>
      </c>
      <c r="E6" s="83">
        <v>6000</v>
      </c>
      <c r="F6" s="84" t="s">
        <v>9</v>
      </c>
      <c r="G6" s="85">
        <v>5</v>
      </c>
      <c r="H6" s="84" t="s">
        <v>32</v>
      </c>
      <c r="I6" s="86">
        <f>IF(OR(ISNUMBER(E6), ISNUMBER(G6)), E6*G6, "")</f>
        <v>30000</v>
      </c>
      <c r="J6" s="87" t="s">
        <v>2</v>
      </c>
      <c r="K6" s="88" t="s">
        <v>31</v>
      </c>
      <c r="M6" s="60"/>
    </row>
    <row r="7" spans="1:17" ht="51" customHeight="1">
      <c r="A7" s="41">
        <v>1</v>
      </c>
      <c r="B7" s="61" t="s">
        <v>14</v>
      </c>
      <c r="C7" s="62"/>
      <c r="D7" s="166" t="s">
        <v>45</v>
      </c>
      <c r="E7" s="64"/>
      <c r="F7" s="65" t="s">
        <v>9</v>
      </c>
      <c r="G7" s="66"/>
      <c r="H7" s="74" t="s">
        <v>32</v>
      </c>
      <c r="I7" s="90" t="str">
        <f>IF(OR(ISNUMBER(E7), ISNUMBER(G7)), E7*G7, "")</f>
        <v/>
      </c>
      <c r="J7" s="76" t="s">
        <v>2</v>
      </c>
      <c r="K7" s="77"/>
      <c r="M7" s="60"/>
    </row>
    <row r="8" spans="1:17" ht="51" customHeight="1">
      <c r="A8" s="41">
        <v>2</v>
      </c>
      <c r="B8" s="70" t="s">
        <v>14</v>
      </c>
      <c r="C8" s="71"/>
      <c r="D8" s="167" t="s">
        <v>48</v>
      </c>
      <c r="E8" s="73"/>
      <c r="F8" s="74" t="s">
        <v>9</v>
      </c>
      <c r="G8" s="75"/>
      <c r="H8" s="74" t="s">
        <v>32</v>
      </c>
      <c r="I8" s="90" t="str">
        <f>IF(OR(ISNUMBER(E8), ISNUMBER(G8)), E8*G8, "")</f>
        <v/>
      </c>
      <c r="J8" s="76" t="s">
        <v>2</v>
      </c>
      <c r="K8" s="77"/>
      <c r="M8" s="60"/>
    </row>
    <row r="9" spans="1:17" ht="51" customHeight="1">
      <c r="A9" s="41">
        <v>3</v>
      </c>
      <c r="B9" s="70" t="s">
        <v>14</v>
      </c>
      <c r="C9" s="71"/>
      <c r="D9" s="167" t="s">
        <v>48</v>
      </c>
      <c r="E9" s="73"/>
      <c r="F9" s="74" t="s">
        <v>9</v>
      </c>
      <c r="G9" s="75"/>
      <c r="H9" s="74" t="s">
        <v>32</v>
      </c>
      <c r="I9" s="90" t="str">
        <f t="shared" ref="I9:I18" si="0">IF(OR(ISNUMBER(E9), ISNUMBER(G9)), E9*G9, "")</f>
        <v/>
      </c>
      <c r="J9" s="76" t="s">
        <v>2</v>
      </c>
      <c r="K9" s="77"/>
      <c r="M9" s="60"/>
    </row>
    <row r="10" spans="1:17" ht="51" customHeight="1">
      <c r="A10" s="41">
        <v>4</v>
      </c>
      <c r="B10" s="70" t="s">
        <v>14</v>
      </c>
      <c r="C10" s="71"/>
      <c r="D10" s="167" t="s">
        <v>48</v>
      </c>
      <c r="E10" s="73"/>
      <c r="F10" s="74" t="s">
        <v>9</v>
      </c>
      <c r="G10" s="75"/>
      <c r="H10" s="74" t="s">
        <v>32</v>
      </c>
      <c r="I10" s="90" t="str">
        <f t="shared" si="0"/>
        <v/>
      </c>
      <c r="J10" s="76" t="s">
        <v>2</v>
      </c>
      <c r="K10" s="77"/>
      <c r="M10" s="60"/>
    </row>
    <row r="11" spans="1:17" ht="51" customHeight="1">
      <c r="A11" s="41">
        <v>5</v>
      </c>
      <c r="B11" s="70" t="s">
        <v>14</v>
      </c>
      <c r="C11" s="71"/>
      <c r="D11" s="167" t="s">
        <v>48</v>
      </c>
      <c r="E11" s="73"/>
      <c r="F11" s="74" t="s">
        <v>9</v>
      </c>
      <c r="G11" s="75"/>
      <c r="H11" s="74" t="s">
        <v>32</v>
      </c>
      <c r="I11" s="90" t="str">
        <f t="shared" si="0"/>
        <v/>
      </c>
      <c r="J11" s="76" t="s">
        <v>2</v>
      </c>
      <c r="K11" s="77"/>
      <c r="M11" s="60"/>
    </row>
    <row r="12" spans="1:17" ht="51" customHeight="1">
      <c r="A12" s="41">
        <v>6</v>
      </c>
      <c r="B12" s="70" t="s">
        <v>14</v>
      </c>
      <c r="C12" s="71"/>
      <c r="D12" s="167" t="s">
        <v>48</v>
      </c>
      <c r="E12" s="73"/>
      <c r="F12" s="74" t="s">
        <v>9</v>
      </c>
      <c r="G12" s="75"/>
      <c r="H12" s="74" t="s">
        <v>32</v>
      </c>
      <c r="I12" s="90" t="str">
        <f t="shared" si="0"/>
        <v/>
      </c>
      <c r="J12" s="76" t="s">
        <v>2</v>
      </c>
      <c r="K12" s="77"/>
      <c r="M12" s="60"/>
    </row>
    <row r="13" spans="1:17" ht="51" customHeight="1">
      <c r="A13" s="41">
        <v>7</v>
      </c>
      <c r="B13" s="70" t="s">
        <v>14</v>
      </c>
      <c r="C13" s="71"/>
      <c r="D13" s="167" t="s">
        <v>48</v>
      </c>
      <c r="E13" s="73"/>
      <c r="F13" s="74" t="s">
        <v>9</v>
      </c>
      <c r="G13" s="75"/>
      <c r="H13" s="74" t="s">
        <v>32</v>
      </c>
      <c r="I13" s="90" t="str">
        <f t="shared" si="0"/>
        <v/>
      </c>
      <c r="J13" s="76" t="s">
        <v>2</v>
      </c>
      <c r="K13" s="77"/>
      <c r="M13" s="60"/>
    </row>
    <row r="14" spans="1:17" ht="51" customHeight="1">
      <c r="A14" s="41">
        <v>8</v>
      </c>
      <c r="B14" s="70" t="s">
        <v>14</v>
      </c>
      <c r="C14" s="71"/>
      <c r="D14" s="167" t="s">
        <v>48</v>
      </c>
      <c r="E14" s="73"/>
      <c r="F14" s="74" t="s">
        <v>9</v>
      </c>
      <c r="G14" s="75"/>
      <c r="H14" s="74" t="s">
        <v>32</v>
      </c>
      <c r="I14" s="90" t="str">
        <f t="shared" si="0"/>
        <v/>
      </c>
      <c r="J14" s="76" t="s">
        <v>2</v>
      </c>
      <c r="K14" s="77"/>
      <c r="M14" s="60"/>
    </row>
    <row r="15" spans="1:17" ht="51" customHeight="1">
      <c r="A15" s="41">
        <v>9</v>
      </c>
      <c r="B15" s="70" t="s">
        <v>14</v>
      </c>
      <c r="C15" s="71"/>
      <c r="D15" s="167" t="s">
        <v>48</v>
      </c>
      <c r="E15" s="73"/>
      <c r="F15" s="74" t="s">
        <v>9</v>
      </c>
      <c r="G15" s="75"/>
      <c r="H15" s="74" t="s">
        <v>32</v>
      </c>
      <c r="I15" s="90" t="str">
        <f t="shared" si="0"/>
        <v/>
      </c>
      <c r="J15" s="76" t="s">
        <v>2</v>
      </c>
      <c r="K15" s="77"/>
      <c r="M15" s="60"/>
    </row>
    <row r="16" spans="1:17" ht="51" customHeight="1">
      <c r="A16" s="41">
        <v>10</v>
      </c>
      <c r="B16" s="70" t="s">
        <v>14</v>
      </c>
      <c r="C16" s="71"/>
      <c r="D16" s="167" t="s">
        <v>48</v>
      </c>
      <c r="E16" s="73"/>
      <c r="F16" s="74" t="s">
        <v>9</v>
      </c>
      <c r="G16" s="75"/>
      <c r="H16" s="74" t="s">
        <v>32</v>
      </c>
      <c r="I16" s="90" t="str">
        <f t="shared" si="0"/>
        <v/>
      </c>
      <c r="J16" s="76" t="s">
        <v>2</v>
      </c>
      <c r="K16" s="77"/>
      <c r="M16" s="60"/>
    </row>
    <row r="17" spans="1:15" ht="51" customHeight="1">
      <c r="A17" s="41">
        <v>11</v>
      </c>
      <c r="B17" s="70" t="s">
        <v>14</v>
      </c>
      <c r="C17" s="71"/>
      <c r="D17" s="167" t="s">
        <v>48</v>
      </c>
      <c r="E17" s="73"/>
      <c r="F17" s="74" t="s">
        <v>9</v>
      </c>
      <c r="G17" s="75"/>
      <c r="H17" s="74" t="s">
        <v>32</v>
      </c>
      <c r="I17" s="90" t="str">
        <f t="shared" si="0"/>
        <v/>
      </c>
      <c r="J17" s="76" t="s">
        <v>2</v>
      </c>
      <c r="K17" s="77"/>
      <c r="M17" s="60"/>
    </row>
    <row r="18" spans="1:15" ht="51" customHeight="1">
      <c r="A18" s="41">
        <v>12</v>
      </c>
      <c r="B18" s="70" t="s">
        <v>14</v>
      </c>
      <c r="C18" s="71"/>
      <c r="D18" s="167" t="s">
        <v>48</v>
      </c>
      <c r="E18" s="73"/>
      <c r="F18" s="74" t="s">
        <v>9</v>
      </c>
      <c r="G18" s="75"/>
      <c r="H18" s="74" t="s">
        <v>32</v>
      </c>
      <c r="I18" s="90" t="str">
        <f t="shared" si="0"/>
        <v/>
      </c>
      <c r="J18" s="76" t="s">
        <v>2</v>
      </c>
      <c r="K18" s="77"/>
      <c r="M18" s="60"/>
    </row>
    <row r="19" spans="1:15" ht="46.25" customHeight="1">
      <c r="B19" s="42"/>
      <c r="C19" s="42"/>
      <c r="D19" s="35" t="s">
        <v>0</v>
      </c>
      <c r="E19" s="201" t="str">
        <f>IF(COUNT(I7:I18) = 0, "", SUM(I7:I18))</f>
        <v/>
      </c>
      <c r="F19" s="202"/>
      <c r="G19" s="202"/>
      <c r="H19" s="202"/>
      <c r="I19" s="202"/>
      <c r="J19" s="43" t="s">
        <v>20</v>
      </c>
      <c r="K19" s="44"/>
      <c r="M19" s="45"/>
    </row>
    <row r="20" spans="1:15" ht="46.25" customHeight="1">
      <c r="C20" s="46"/>
      <c r="D20" s="35" t="s">
        <v>1</v>
      </c>
      <c r="E20" s="148" t="s">
        <v>11</v>
      </c>
      <c r="F20" s="201" t="str">
        <f>IF(AND(ISNUMBER(E19), ISNUMBER(#REF!)), E19+#REF!,IFERROR(E19,""))</f>
        <v/>
      </c>
      <c r="G20" s="202"/>
      <c r="H20" s="202"/>
      <c r="I20" s="202"/>
      <c r="J20" s="48" t="s">
        <v>20</v>
      </c>
      <c r="M20" s="49"/>
    </row>
    <row r="21" spans="1:15" ht="15" customHeight="1">
      <c r="C21" s="42"/>
      <c r="D21" s="50"/>
      <c r="E21" s="50"/>
      <c r="F21" s="51"/>
      <c r="G21" s="51"/>
      <c r="H21" s="51"/>
      <c r="I21" s="51"/>
      <c r="J21" s="51"/>
      <c r="K21" s="52"/>
    </row>
    <row r="22" spans="1:15" ht="23.25" customHeight="1">
      <c r="B22" s="192" t="s">
        <v>46</v>
      </c>
      <c r="C22" s="192"/>
      <c r="D22" s="192"/>
      <c r="E22" s="192"/>
      <c r="F22" s="192"/>
      <c r="G22" s="192"/>
      <c r="H22" s="192"/>
      <c r="I22" s="192"/>
      <c r="J22" s="192"/>
      <c r="K22" s="192"/>
      <c r="L22" s="192"/>
      <c r="M22" s="192"/>
      <c r="N22" s="91"/>
      <c r="O22" s="91"/>
    </row>
    <row r="23" spans="1:15" ht="42" customHeight="1">
      <c r="B23" s="192"/>
      <c r="C23" s="192"/>
      <c r="D23" s="192"/>
      <c r="E23" s="192"/>
      <c r="F23" s="192"/>
      <c r="G23" s="192"/>
      <c r="H23" s="192"/>
      <c r="I23" s="192"/>
      <c r="J23" s="192"/>
      <c r="K23" s="192"/>
      <c r="L23" s="192"/>
      <c r="M23" s="192"/>
      <c r="N23" s="91"/>
      <c r="O23" s="91"/>
    </row>
    <row r="24" spans="1:15" ht="33" customHeight="1">
      <c r="B24" s="53"/>
    </row>
    <row r="25" spans="1:15" ht="46.5" customHeight="1">
      <c r="C25" s="46"/>
      <c r="D25" s="54" t="s">
        <v>42</v>
      </c>
      <c r="E25" s="193" t="s">
        <v>15</v>
      </c>
      <c r="F25" s="193"/>
      <c r="G25" s="195"/>
      <c r="H25" s="195"/>
      <c r="I25" s="195"/>
      <c r="J25" s="195"/>
      <c r="K25" s="195"/>
      <c r="L25" s="195"/>
      <c r="M25" s="48" t="s">
        <v>20</v>
      </c>
    </row>
  </sheetData>
  <sheetProtection formatCells="0" selectLockedCells="1"/>
  <mergeCells count="8">
    <mergeCell ref="B22:M23"/>
    <mergeCell ref="E25:F25"/>
    <mergeCell ref="G25:L25"/>
    <mergeCell ref="E1:K1"/>
    <mergeCell ref="B2:K2"/>
    <mergeCell ref="E5:J5"/>
    <mergeCell ref="E19:I19"/>
    <mergeCell ref="F20:I20"/>
  </mergeCells>
  <phoneticPr fontId="4"/>
  <printOptions horizontalCentered="1"/>
  <pageMargins left="0.31496062992125984" right="0.31496062992125984" top="0.35433070866141736" bottom="0.35433070866141736" header="0.31496062992125984" footer="0.31496062992125984"/>
  <pageSetup paperSize="9" scale="78"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61126-4FEE-41F5-8DA8-E915210F7204}">
  <sheetPr>
    <outlinePr summaryBelow="0" summaryRight="0"/>
    <pageSetUpPr autoPageBreaks="0" fitToPage="1"/>
  </sheetPr>
  <dimension ref="A1:S26"/>
  <sheetViews>
    <sheetView view="pageBreakPreview" zoomScale="90" zoomScaleNormal="100" zoomScaleSheetLayoutView="90" zoomScalePageLayoutView="55" workbookViewId="0">
      <selection activeCell="R12" sqref="R12"/>
    </sheetView>
  </sheetViews>
  <sheetFormatPr defaultColWidth="10" defaultRowHeight="18"/>
  <cols>
    <col min="1" max="1" width="4.6328125" style="32" bestFit="1" customWidth="1"/>
    <col min="2" max="2" width="15.6328125" style="32" customWidth="1"/>
    <col min="3" max="3" width="30" style="32" customWidth="1"/>
    <col min="4" max="4" width="10.6328125" style="32" customWidth="1"/>
    <col min="5" max="5" width="8.6328125" style="32" customWidth="1"/>
    <col min="6" max="7" width="4.453125" style="32" customWidth="1"/>
    <col min="8" max="8" width="4.7265625" style="32" customWidth="1"/>
    <col min="9" max="9" width="3.1796875" style="32" customWidth="1"/>
    <col min="10" max="10" width="4.08984375" style="32" customWidth="1"/>
    <col min="11" max="11" width="8.36328125" style="32" customWidth="1"/>
    <col min="12" max="12" width="4" style="32" customWidth="1"/>
    <col min="13" max="13" width="8.6328125" style="32" customWidth="1"/>
    <col min="14" max="14" width="3.6328125" style="32" customWidth="1"/>
    <col min="15" max="245" width="10" style="32" customWidth="1"/>
    <col min="246" max="16384" width="10" style="32"/>
  </cols>
  <sheetData>
    <row r="1" spans="1:19" ht="22.5">
      <c r="B1" s="30" t="s">
        <v>54</v>
      </c>
      <c r="D1" s="55"/>
      <c r="E1" s="196"/>
      <c r="F1" s="196"/>
      <c r="G1" s="196"/>
      <c r="H1" s="196"/>
      <c r="I1" s="196"/>
      <c r="J1" s="196"/>
      <c r="K1" s="196"/>
      <c r="L1" s="196"/>
      <c r="M1" s="196"/>
      <c r="O1" s="31" t="s">
        <v>30</v>
      </c>
      <c r="S1" s="56"/>
    </row>
    <row r="2" spans="1:19" ht="47.25" customHeight="1">
      <c r="B2" s="197" t="s">
        <v>82</v>
      </c>
      <c r="C2" s="198"/>
      <c r="D2" s="198"/>
      <c r="E2" s="198"/>
      <c r="F2" s="198"/>
      <c r="G2" s="198"/>
      <c r="H2" s="198"/>
      <c r="I2" s="198"/>
      <c r="J2" s="198"/>
      <c r="K2" s="198"/>
      <c r="L2" s="198"/>
      <c r="M2" s="198"/>
    </row>
    <row r="3" spans="1:19" ht="16.5" customHeight="1">
      <c r="B3" s="33"/>
      <c r="C3" s="34"/>
      <c r="D3" s="34"/>
      <c r="E3" s="34"/>
      <c r="F3" s="34"/>
      <c r="G3" s="34"/>
      <c r="H3" s="34"/>
      <c r="I3" s="34"/>
      <c r="J3" s="34"/>
      <c r="K3" s="34"/>
      <c r="L3" s="34"/>
      <c r="M3" s="34"/>
    </row>
    <row r="4" spans="1:19" ht="20">
      <c r="B4" s="57"/>
      <c r="C4" s="57"/>
      <c r="D4" s="58"/>
    </row>
    <row r="5" spans="1:19" s="37" customFormat="1" ht="46.5" customHeight="1" thickBot="1">
      <c r="A5" s="37" t="s">
        <v>39</v>
      </c>
      <c r="B5" s="78" t="s">
        <v>3</v>
      </c>
      <c r="C5" s="78" t="s">
        <v>4</v>
      </c>
      <c r="D5" s="79" t="s">
        <v>41</v>
      </c>
      <c r="E5" s="199" t="s">
        <v>22</v>
      </c>
      <c r="F5" s="200"/>
      <c r="G5" s="200"/>
      <c r="H5" s="200"/>
      <c r="I5" s="200"/>
      <c r="J5" s="200"/>
      <c r="K5" s="200"/>
      <c r="L5" s="200"/>
      <c r="M5" s="80" t="s">
        <v>17</v>
      </c>
      <c r="O5" s="59" t="s">
        <v>35</v>
      </c>
    </row>
    <row r="6" spans="1:19" ht="49.75" customHeight="1" thickTop="1">
      <c r="A6" s="41" t="s">
        <v>40</v>
      </c>
      <c r="B6" s="81" t="s">
        <v>38</v>
      </c>
      <c r="C6" s="89" t="s">
        <v>76</v>
      </c>
      <c r="D6" s="143" t="s">
        <v>81</v>
      </c>
      <c r="E6" s="83">
        <v>7000</v>
      </c>
      <c r="F6" s="84" t="s">
        <v>9</v>
      </c>
      <c r="G6" s="85">
        <v>3</v>
      </c>
      <c r="H6" s="84" t="s">
        <v>33</v>
      </c>
      <c r="I6" s="85">
        <v>1</v>
      </c>
      <c r="J6" s="84" t="s">
        <v>32</v>
      </c>
      <c r="K6" s="86">
        <f>E6*I6*G6</f>
        <v>21000</v>
      </c>
      <c r="L6" s="87" t="s">
        <v>2</v>
      </c>
      <c r="M6" s="88" t="s">
        <v>50</v>
      </c>
      <c r="O6" s="60"/>
    </row>
    <row r="7" spans="1:19" ht="51" customHeight="1">
      <c r="A7" s="41">
        <v>1</v>
      </c>
      <c r="B7" s="61" t="s">
        <v>14</v>
      </c>
      <c r="C7" s="128"/>
      <c r="D7" s="127"/>
      <c r="E7" s="64"/>
      <c r="F7" s="65" t="s">
        <v>9</v>
      </c>
      <c r="G7" s="66"/>
      <c r="H7" s="65" t="s">
        <v>33</v>
      </c>
      <c r="I7" s="66"/>
      <c r="J7" s="65" t="s">
        <v>32</v>
      </c>
      <c r="K7" s="67" t="str">
        <f t="shared" ref="K7:K18" si="0">IF(AND(ISNUMBER(E7), ISNUMBER(I7), ISNUMBER(G7)), E7*I7*G7, "")</f>
        <v/>
      </c>
      <c r="L7" s="68" t="s">
        <v>2</v>
      </c>
      <c r="M7" s="69"/>
      <c r="O7" s="60"/>
    </row>
    <row r="8" spans="1:19" ht="51" customHeight="1">
      <c r="A8" s="41">
        <v>2</v>
      </c>
      <c r="B8" s="70" t="s">
        <v>14</v>
      </c>
      <c r="C8" s="71"/>
      <c r="D8" s="127"/>
      <c r="E8" s="73"/>
      <c r="F8" s="74" t="s">
        <v>9</v>
      </c>
      <c r="G8" s="75"/>
      <c r="H8" s="74" t="s">
        <v>33</v>
      </c>
      <c r="I8" s="75"/>
      <c r="J8" s="74" t="s">
        <v>32</v>
      </c>
      <c r="K8" s="67" t="str">
        <f t="shared" si="0"/>
        <v/>
      </c>
      <c r="L8" s="76" t="s">
        <v>2</v>
      </c>
      <c r="M8" s="77"/>
      <c r="O8" s="60"/>
    </row>
    <row r="9" spans="1:19" ht="51" customHeight="1">
      <c r="A9" s="41">
        <v>3</v>
      </c>
      <c r="B9" s="70" t="s">
        <v>14</v>
      </c>
      <c r="C9" s="71"/>
      <c r="D9" s="127"/>
      <c r="E9" s="73"/>
      <c r="F9" s="74" t="s">
        <v>9</v>
      </c>
      <c r="G9" s="75"/>
      <c r="H9" s="74" t="s">
        <v>33</v>
      </c>
      <c r="I9" s="75"/>
      <c r="J9" s="74" t="s">
        <v>32</v>
      </c>
      <c r="K9" s="67" t="str">
        <f t="shared" si="0"/>
        <v/>
      </c>
      <c r="L9" s="76" t="s">
        <v>2</v>
      </c>
      <c r="M9" s="77"/>
      <c r="O9" s="60"/>
    </row>
    <row r="10" spans="1:19" ht="51" customHeight="1">
      <c r="A10" s="41">
        <v>4</v>
      </c>
      <c r="B10" s="70" t="s">
        <v>14</v>
      </c>
      <c r="C10" s="71"/>
      <c r="D10" s="127"/>
      <c r="E10" s="73"/>
      <c r="F10" s="74" t="s">
        <v>9</v>
      </c>
      <c r="G10" s="75"/>
      <c r="H10" s="74" t="s">
        <v>33</v>
      </c>
      <c r="I10" s="75"/>
      <c r="J10" s="74" t="s">
        <v>32</v>
      </c>
      <c r="K10" s="67" t="str">
        <f t="shared" si="0"/>
        <v/>
      </c>
      <c r="L10" s="76" t="s">
        <v>2</v>
      </c>
      <c r="M10" s="77"/>
      <c r="O10" s="60"/>
    </row>
    <row r="11" spans="1:19" ht="51" customHeight="1">
      <c r="A11" s="41">
        <v>5</v>
      </c>
      <c r="B11" s="70" t="s">
        <v>14</v>
      </c>
      <c r="C11" s="71"/>
      <c r="D11" s="127"/>
      <c r="E11" s="73"/>
      <c r="F11" s="74" t="s">
        <v>9</v>
      </c>
      <c r="G11" s="75"/>
      <c r="H11" s="74" t="s">
        <v>33</v>
      </c>
      <c r="I11" s="75"/>
      <c r="J11" s="74" t="s">
        <v>32</v>
      </c>
      <c r="K11" s="67" t="str">
        <f t="shared" si="0"/>
        <v/>
      </c>
      <c r="L11" s="76" t="s">
        <v>2</v>
      </c>
      <c r="M11" s="77"/>
      <c r="O11" s="60"/>
    </row>
    <row r="12" spans="1:19" ht="51" customHeight="1">
      <c r="A12" s="41">
        <v>6</v>
      </c>
      <c r="B12" s="70" t="s">
        <v>14</v>
      </c>
      <c r="C12" s="71"/>
      <c r="D12" s="127"/>
      <c r="E12" s="73"/>
      <c r="F12" s="74" t="s">
        <v>9</v>
      </c>
      <c r="G12" s="75"/>
      <c r="H12" s="74" t="s">
        <v>33</v>
      </c>
      <c r="I12" s="75"/>
      <c r="J12" s="74" t="s">
        <v>32</v>
      </c>
      <c r="K12" s="67" t="str">
        <f t="shared" si="0"/>
        <v/>
      </c>
      <c r="L12" s="76" t="s">
        <v>2</v>
      </c>
      <c r="M12" s="77"/>
      <c r="O12" s="60"/>
    </row>
    <row r="13" spans="1:19" ht="51" customHeight="1">
      <c r="A13" s="41">
        <v>7</v>
      </c>
      <c r="B13" s="70" t="s">
        <v>14</v>
      </c>
      <c r="C13" s="71"/>
      <c r="D13" s="127"/>
      <c r="E13" s="73"/>
      <c r="F13" s="74" t="s">
        <v>9</v>
      </c>
      <c r="G13" s="75"/>
      <c r="H13" s="74" t="s">
        <v>33</v>
      </c>
      <c r="I13" s="75"/>
      <c r="J13" s="74" t="s">
        <v>32</v>
      </c>
      <c r="K13" s="67" t="str">
        <f t="shared" si="0"/>
        <v/>
      </c>
      <c r="L13" s="76" t="s">
        <v>2</v>
      </c>
      <c r="M13" s="77"/>
      <c r="O13" s="60"/>
    </row>
    <row r="14" spans="1:19" ht="51" customHeight="1">
      <c r="A14" s="41">
        <v>8</v>
      </c>
      <c r="B14" s="70" t="s">
        <v>14</v>
      </c>
      <c r="C14" s="71"/>
      <c r="D14" s="127"/>
      <c r="E14" s="73"/>
      <c r="F14" s="74" t="s">
        <v>9</v>
      </c>
      <c r="G14" s="75"/>
      <c r="H14" s="74" t="s">
        <v>33</v>
      </c>
      <c r="I14" s="75"/>
      <c r="J14" s="74" t="s">
        <v>32</v>
      </c>
      <c r="K14" s="67" t="str">
        <f t="shared" si="0"/>
        <v/>
      </c>
      <c r="L14" s="76" t="s">
        <v>2</v>
      </c>
      <c r="M14" s="77"/>
      <c r="O14" s="60"/>
    </row>
    <row r="15" spans="1:19" ht="51" customHeight="1">
      <c r="A15" s="41">
        <v>9</v>
      </c>
      <c r="B15" s="70" t="s">
        <v>14</v>
      </c>
      <c r="C15" s="71"/>
      <c r="D15" s="127"/>
      <c r="E15" s="73"/>
      <c r="F15" s="74" t="s">
        <v>9</v>
      </c>
      <c r="G15" s="75"/>
      <c r="H15" s="74" t="s">
        <v>33</v>
      </c>
      <c r="I15" s="75"/>
      <c r="J15" s="74" t="s">
        <v>32</v>
      </c>
      <c r="K15" s="67" t="str">
        <f t="shared" si="0"/>
        <v/>
      </c>
      <c r="L15" s="76" t="s">
        <v>2</v>
      </c>
      <c r="M15" s="77"/>
      <c r="O15" s="60"/>
    </row>
    <row r="16" spans="1:19" ht="51" customHeight="1">
      <c r="A16" s="41">
        <v>10</v>
      </c>
      <c r="B16" s="70" t="s">
        <v>14</v>
      </c>
      <c r="C16" s="71"/>
      <c r="D16" s="127"/>
      <c r="E16" s="73"/>
      <c r="F16" s="74" t="s">
        <v>9</v>
      </c>
      <c r="G16" s="75"/>
      <c r="H16" s="74" t="s">
        <v>33</v>
      </c>
      <c r="I16" s="75"/>
      <c r="J16" s="74" t="s">
        <v>32</v>
      </c>
      <c r="K16" s="67" t="str">
        <f t="shared" si="0"/>
        <v/>
      </c>
      <c r="L16" s="76" t="s">
        <v>2</v>
      </c>
      <c r="M16" s="77"/>
      <c r="O16" s="60"/>
    </row>
    <row r="17" spans="1:15" ht="51" customHeight="1">
      <c r="A17" s="41">
        <v>11</v>
      </c>
      <c r="B17" s="70" t="s">
        <v>14</v>
      </c>
      <c r="C17" s="71"/>
      <c r="D17" s="127"/>
      <c r="E17" s="73"/>
      <c r="F17" s="74" t="s">
        <v>9</v>
      </c>
      <c r="G17" s="75"/>
      <c r="H17" s="74" t="s">
        <v>33</v>
      </c>
      <c r="I17" s="75"/>
      <c r="J17" s="74" t="s">
        <v>32</v>
      </c>
      <c r="K17" s="67" t="str">
        <f t="shared" si="0"/>
        <v/>
      </c>
      <c r="L17" s="76" t="s">
        <v>2</v>
      </c>
      <c r="M17" s="77"/>
      <c r="O17" s="60"/>
    </row>
    <row r="18" spans="1:15" ht="51" customHeight="1">
      <c r="A18" s="41">
        <v>12</v>
      </c>
      <c r="B18" s="70" t="s">
        <v>14</v>
      </c>
      <c r="C18" s="71"/>
      <c r="D18" s="127"/>
      <c r="E18" s="73"/>
      <c r="F18" s="74" t="s">
        <v>9</v>
      </c>
      <c r="G18" s="75"/>
      <c r="H18" s="74" t="s">
        <v>33</v>
      </c>
      <c r="I18" s="75"/>
      <c r="J18" s="74" t="s">
        <v>32</v>
      </c>
      <c r="K18" s="67" t="str">
        <f t="shared" si="0"/>
        <v/>
      </c>
      <c r="L18" s="76" t="s">
        <v>2</v>
      </c>
      <c r="M18" s="77"/>
      <c r="O18" s="60"/>
    </row>
    <row r="19" spans="1:15" ht="46.25" customHeight="1">
      <c r="B19" s="42"/>
      <c r="C19" s="42"/>
      <c r="D19" s="35" t="s">
        <v>0</v>
      </c>
      <c r="E19" s="201" t="str">
        <f>IF(COUNT(K7:K18) = 0, "", SUM(K7:K18))</f>
        <v/>
      </c>
      <c r="F19" s="202"/>
      <c r="G19" s="202"/>
      <c r="H19" s="202"/>
      <c r="I19" s="202"/>
      <c r="J19" s="202"/>
      <c r="K19" s="202"/>
      <c r="L19" s="43" t="s">
        <v>20</v>
      </c>
      <c r="M19" s="44"/>
      <c r="O19" s="45"/>
    </row>
    <row r="20" spans="1:15" ht="46.25" customHeight="1">
      <c r="C20" s="46"/>
      <c r="D20" s="35" t="s">
        <v>1</v>
      </c>
      <c r="E20" s="148" t="s">
        <v>16</v>
      </c>
      <c r="F20" s="201" t="str">
        <f>IF(AND(ISNUMBER(E19), ISNUMBER(#REF!)), E19+#REF!,IFERROR(E19, ""))</f>
        <v/>
      </c>
      <c r="G20" s="202"/>
      <c r="H20" s="202"/>
      <c r="I20" s="202"/>
      <c r="J20" s="202"/>
      <c r="K20" s="202"/>
      <c r="L20" s="48" t="s">
        <v>20</v>
      </c>
      <c r="O20" s="49"/>
    </row>
    <row r="21" spans="1:15" ht="15" customHeight="1">
      <c r="C21" s="42"/>
      <c r="D21" s="50"/>
      <c r="E21" s="50"/>
      <c r="F21" s="51"/>
      <c r="G21" s="51"/>
      <c r="H21" s="51"/>
      <c r="I21" s="51"/>
      <c r="J21" s="51"/>
      <c r="K21" s="51"/>
      <c r="L21" s="51"/>
      <c r="M21" s="52"/>
    </row>
    <row r="22" spans="1:15" ht="23.25" customHeight="1">
      <c r="B22" s="192" t="s">
        <v>46</v>
      </c>
      <c r="C22" s="192"/>
      <c r="D22" s="192"/>
      <c r="E22" s="192"/>
      <c r="F22" s="192"/>
      <c r="G22" s="192"/>
      <c r="H22" s="192"/>
      <c r="I22" s="192"/>
      <c r="J22" s="192"/>
      <c r="K22" s="192"/>
      <c r="L22" s="192"/>
      <c r="M22" s="192"/>
      <c r="N22" s="192"/>
      <c r="O22" s="192"/>
    </row>
    <row r="23" spans="1:15" ht="42" customHeight="1">
      <c r="B23" s="192"/>
      <c r="C23" s="192"/>
      <c r="D23" s="192"/>
      <c r="E23" s="192"/>
      <c r="F23" s="192"/>
      <c r="G23" s="192"/>
      <c r="H23" s="192"/>
      <c r="I23" s="192"/>
      <c r="J23" s="192"/>
      <c r="K23" s="192"/>
      <c r="L23" s="192"/>
      <c r="M23" s="192"/>
      <c r="N23" s="192"/>
      <c r="O23" s="192"/>
    </row>
    <row r="24" spans="1:15" ht="33" customHeight="1">
      <c r="B24" s="53"/>
    </row>
    <row r="25" spans="1:15" ht="46.5" customHeight="1">
      <c r="C25" s="46"/>
      <c r="D25" s="54" t="s">
        <v>42</v>
      </c>
      <c r="E25" s="193" t="s">
        <v>15</v>
      </c>
      <c r="F25" s="193"/>
      <c r="G25" s="194"/>
      <c r="H25" s="195"/>
      <c r="I25" s="195"/>
      <c r="J25" s="195"/>
      <c r="K25" s="195"/>
      <c r="L25" s="195"/>
      <c r="M25" s="195"/>
      <c r="N25" s="195"/>
      <c r="O25" s="48" t="s">
        <v>20</v>
      </c>
    </row>
    <row r="26" spans="1:15" ht="49.25" customHeight="1"/>
  </sheetData>
  <sheetProtection formatCells="0" selectLockedCells="1"/>
  <mergeCells count="8">
    <mergeCell ref="E25:F25"/>
    <mergeCell ref="G25:N25"/>
    <mergeCell ref="B22:O23"/>
    <mergeCell ref="E1:M1"/>
    <mergeCell ref="B2:M2"/>
    <mergeCell ref="E5:L5"/>
    <mergeCell ref="E19:K19"/>
    <mergeCell ref="F20:K20"/>
  </mergeCells>
  <phoneticPr fontId="4"/>
  <printOptions horizontalCentered="1"/>
  <pageMargins left="0.31496062992125984" right="0.31496062992125984" top="0.35433070866141736" bottom="0.35433070866141736"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120650</xdr:colOff>
                    <xdr:row>6</xdr:row>
                    <xdr:rowOff>6350</xdr:rowOff>
                  </from>
                  <to>
                    <xdr:col>3</xdr:col>
                    <xdr:colOff>762000</xdr:colOff>
                    <xdr:row>6</xdr:row>
                    <xdr:rowOff>254000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120650</xdr:colOff>
                    <xdr:row>6</xdr:row>
                    <xdr:rowOff>190500</xdr:rowOff>
                  </from>
                  <to>
                    <xdr:col>3</xdr:col>
                    <xdr:colOff>768350</xdr:colOff>
                    <xdr:row>6</xdr:row>
                    <xdr:rowOff>425450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120650</xdr:colOff>
                    <xdr:row>6</xdr:row>
                    <xdr:rowOff>406400</xdr:rowOff>
                  </from>
                  <to>
                    <xdr:col>3</xdr:col>
                    <xdr:colOff>768350</xdr:colOff>
                    <xdr:row>6</xdr:row>
                    <xdr:rowOff>641350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120650</xdr:colOff>
                    <xdr:row>7</xdr:row>
                    <xdr:rowOff>6350</xdr:rowOff>
                  </from>
                  <to>
                    <xdr:col>3</xdr:col>
                    <xdr:colOff>762000</xdr:colOff>
                    <xdr:row>7</xdr:row>
                    <xdr:rowOff>254000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120650</xdr:colOff>
                    <xdr:row>7</xdr:row>
                    <xdr:rowOff>190500</xdr:rowOff>
                  </from>
                  <to>
                    <xdr:col>3</xdr:col>
                    <xdr:colOff>768350</xdr:colOff>
                    <xdr:row>7</xdr:row>
                    <xdr:rowOff>425450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120650</xdr:colOff>
                    <xdr:row>7</xdr:row>
                    <xdr:rowOff>406400</xdr:rowOff>
                  </from>
                  <to>
                    <xdr:col>3</xdr:col>
                    <xdr:colOff>768350</xdr:colOff>
                    <xdr:row>7</xdr:row>
                    <xdr:rowOff>641350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120650</xdr:colOff>
                    <xdr:row>8</xdr:row>
                    <xdr:rowOff>6350</xdr:rowOff>
                  </from>
                  <to>
                    <xdr:col>3</xdr:col>
                    <xdr:colOff>762000</xdr:colOff>
                    <xdr:row>8</xdr:row>
                    <xdr:rowOff>254000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3</xdr:col>
                    <xdr:colOff>120650</xdr:colOff>
                    <xdr:row>8</xdr:row>
                    <xdr:rowOff>190500</xdr:rowOff>
                  </from>
                  <to>
                    <xdr:col>3</xdr:col>
                    <xdr:colOff>768350</xdr:colOff>
                    <xdr:row>8</xdr:row>
                    <xdr:rowOff>425450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3</xdr:col>
                    <xdr:colOff>120650</xdr:colOff>
                    <xdr:row>8</xdr:row>
                    <xdr:rowOff>406400</xdr:rowOff>
                  </from>
                  <to>
                    <xdr:col>3</xdr:col>
                    <xdr:colOff>768350</xdr:colOff>
                    <xdr:row>8</xdr:row>
                    <xdr:rowOff>641350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3</xdr:col>
                    <xdr:colOff>120650</xdr:colOff>
                    <xdr:row>9</xdr:row>
                    <xdr:rowOff>6350</xdr:rowOff>
                  </from>
                  <to>
                    <xdr:col>3</xdr:col>
                    <xdr:colOff>762000</xdr:colOff>
                    <xdr:row>9</xdr:row>
                    <xdr:rowOff>254000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3</xdr:col>
                    <xdr:colOff>120650</xdr:colOff>
                    <xdr:row>9</xdr:row>
                    <xdr:rowOff>190500</xdr:rowOff>
                  </from>
                  <to>
                    <xdr:col>3</xdr:col>
                    <xdr:colOff>768350</xdr:colOff>
                    <xdr:row>9</xdr:row>
                    <xdr:rowOff>425450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3</xdr:col>
                    <xdr:colOff>120650</xdr:colOff>
                    <xdr:row>9</xdr:row>
                    <xdr:rowOff>406400</xdr:rowOff>
                  </from>
                  <to>
                    <xdr:col>3</xdr:col>
                    <xdr:colOff>768350</xdr:colOff>
                    <xdr:row>9</xdr:row>
                    <xdr:rowOff>641350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xdr:col>
                    <xdr:colOff>120650</xdr:colOff>
                    <xdr:row>10</xdr:row>
                    <xdr:rowOff>6350</xdr:rowOff>
                  </from>
                  <to>
                    <xdr:col>3</xdr:col>
                    <xdr:colOff>762000</xdr:colOff>
                    <xdr:row>10</xdr:row>
                    <xdr:rowOff>254000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120650</xdr:colOff>
                    <xdr:row>10</xdr:row>
                    <xdr:rowOff>190500</xdr:rowOff>
                  </from>
                  <to>
                    <xdr:col>3</xdr:col>
                    <xdr:colOff>768350</xdr:colOff>
                    <xdr:row>10</xdr:row>
                    <xdr:rowOff>425450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120650</xdr:colOff>
                    <xdr:row>10</xdr:row>
                    <xdr:rowOff>406400</xdr:rowOff>
                  </from>
                  <to>
                    <xdr:col>3</xdr:col>
                    <xdr:colOff>768350</xdr:colOff>
                    <xdr:row>10</xdr:row>
                    <xdr:rowOff>641350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120650</xdr:colOff>
                    <xdr:row>11</xdr:row>
                    <xdr:rowOff>6350</xdr:rowOff>
                  </from>
                  <to>
                    <xdr:col>3</xdr:col>
                    <xdr:colOff>762000</xdr:colOff>
                    <xdr:row>11</xdr:row>
                    <xdr:rowOff>254000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120650</xdr:colOff>
                    <xdr:row>11</xdr:row>
                    <xdr:rowOff>190500</xdr:rowOff>
                  </from>
                  <to>
                    <xdr:col>3</xdr:col>
                    <xdr:colOff>768350</xdr:colOff>
                    <xdr:row>11</xdr:row>
                    <xdr:rowOff>425450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120650</xdr:colOff>
                    <xdr:row>11</xdr:row>
                    <xdr:rowOff>406400</xdr:rowOff>
                  </from>
                  <to>
                    <xdr:col>3</xdr:col>
                    <xdr:colOff>768350</xdr:colOff>
                    <xdr:row>11</xdr:row>
                    <xdr:rowOff>641350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120650</xdr:colOff>
                    <xdr:row>12</xdr:row>
                    <xdr:rowOff>6350</xdr:rowOff>
                  </from>
                  <to>
                    <xdr:col>3</xdr:col>
                    <xdr:colOff>762000</xdr:colOff>
                    <xdr:row>12</xdr:row>
                    <xdr:rowOff>254000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xdr:col>
                    <xdr:colOff>120650</xdr:colOff>
                    <xdr:row>12</xdr:row>
                    <xdr:rowOff>190500</xdr:rowOff>
                  </from>
                  <to>
                    <xdr:col>3</xdr:col>
                    <xdr:colOff>768350</xdr:colOff>
                    <xdr:row>12</xdr:row>
                    <xdr:rowOff>425450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3</xdr:col>
                    <xdr:colOff>120650</xdr:colOff>
                    <xdr:row>12</xdr:row>
                    <xdr:rowOff>406400</xdr:rowOff>
                  </from>
                  <to>
                    <xdr:col>3</xdr:col>
                    <xdr:colOff>768350</xdr:colOff>
                    <xdr:row>12</xdr:row>
                    <xdr:rowOff>641350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xdr:col>
                    <xdr:colOff>120650</xdr:colOff>
                    <xdr:row>13</xdr:row>
                    <xdr:rowOff>6350</xdr:rowOff>
                  </from>
                  <to>
                    <xdr:col>3</xdr:col>
                    <xdr:colOff>762000</xdr:colOff>
                    <xdr:row>13</xdr:row>
                    <xdr:rowOff>254000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120650</xdr:colOff>
                    <xdr:row>13</xdr:row>
                    <xdr:rowOff>190500</xdr:rowOff>
                  </from>
                  <to>
                    <xdr:col>3</xdr:col>
                    <xdr:colOff>768350</xdr:colOff>
                    <xdr:row>13</xdr:row>
                    <xdr:rowOff>425450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xdr:col>
                    <xdr:colOff>120650</xdr:colOff>
                    <xdr:row>13</xdr:row>
                    <xdr:rowOff>406400</xdr:rowOff>
                  </from>
                  <to>
                    <xdr:col>3</xdr:col>
                    <xdr:colOff>768350</xdr:colOff>
                    <xdr:row>13</xdr:row>
                    <xdr:rowOff>641350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xdr:col>
                    <xdr:colOff>120650</xdr:colOff>
                    <xdr:row>14</xdr:row>
                    <xdr:rowOff>6350</xdr:rowOff>
                  </from>
                  <to>
                    <xdr:col>3</xdr:col>
                    <xdr:colOff>762000</xdr:colOff>
                    <xdr:row>14</xdr:row>
                    <xdr:rowOff>254000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3</xdr:col>
                    <xdr:colOff>120650</xdr:colOff>
                    <xdr:row>14</xdr:row>
                    <xdr:rowOff>190500</xdr:rowOff>
                  </from>
                  <to>
                    <xdr:col>3</xdr:col>
                    <xdr:colOff>768350</xdr:colOff>
                    <xdr:row>14</xdr:row>
                    <xdr:rowOff>425450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3</xdr:col>
                    <xdr:colOff>120650</xdr:colOff>
                    <xdr:row>14</xdr:row>
                    <xdr:rowOff>406400</xdr:rowOff>
                  </from>
                  <to>
                    <xdr:col>3</xdr:col>
                    <xdr:colOff>768350</xdr:colOff>
                    <xdr:row>14</xdr:row>
                    <xdr:rowOff>641350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3</xdr:col>
                    <xdr:colOff>120650</xdr:colOff>
                    <xdr:row>15</xdr:row>
                    <xdr:rowOff>6350</xdr:rowOff>
                  </from>
                  <to>
                    <xdr:col>3</xdr:col>
                    <xdr:colOff>762000</xdr:colOff>
                    <xdr:row>15</xdr:row>
                    <xdr:rowOff>254000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3</xdr:col>
                    <xdr:colOff>120650</xdr:colOff>
                    <xdr:row>15</xdr:row>
                    <xdr:rowOff>190500</xdr:rowOff>
                  </from>
                  <to>
                    <xdr:col>3</xdr:col>
                    <xdr:colOff>768350</xdr:colOff>
                    <xdr:row>15</xdr:row>
                    <xdr:rowOff>425450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xdr:col>
                    <xdr:colOff>120650</xdr:colOff>
                    <xdr:row>15</xdr:row>
                    <xdr:rowOff>406400</xdr:rowOff>
                  </from>
                  <to>
                    <xdr:col>3</xdr:col>
                    <xdr:colOff>768350</xdr:colOff>
                    <xdr:row>15</xdr:row>
                    <xdr:rowOff>641350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3</xdr:col>
                    <xdr:colOff>120650</xdr:colOff>
                    <xdr:row>16</xdr:row>
                    <xdr:rowOff>6350</xdr:rowOff>
                  </from>
                  <to>
                    <xdr:col>3</xdr:col>
                    <xdr:colOff>762000</xdr:colOff>
                    <xdr:row>16</xdr:row>
                    <xdr:rowOff>254000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3</xdr:col>
                    <xdr:colOff>120650</xdr:colOff>
                    <xdr:row>16</xdr:row>
                    <xdr:rowOff>190500</xdr:rowOff>
                  </from>
                  <to>
                    <xdr:col>3</xdr:col>
                    <xdr:colOff>768350</xdr:colOff>
                    <xdr:row>16</xdr:row>
                    <xdr:rowOff>425450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xdr:col>
                    <xdr:colOff>120650</xdr:colOff>
                    <xdr:row>16</xdr:row>
                    <xdr:rowOff>406400</xdr:rowOff>
                  </from>
                  <to>
                    <xdr:col>3</xdr:col>
                    <xdr:colOff>768350</xdr:colOff>
                    <xdr:row>16</xdr:row>
                    <xdr:rowOff>641350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3</xdr:col>
                    <xdr:colOff>120650</xdr:colOff>
                    <xdr:row>17</xdr:row>
                    <xdr:rowOff>6350</xdr:rowOff>
                  </from>
                  <to>
                    <xdr:col>3</xdr:col>
                    <xdr:colOff>762000</xdr:colOff>
                    <xdr:row>17</xdr:row>
                    <xdr:rowOff>254000</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3</xdr:col>
                    <xdr:colOff>120650</xdr:colOff>
                    <xdr:row>17</xdr:row>
                    <xdr:rowOff>190500</xdr:rowOff>
                  </from>
                  <to>
                    <xdr:col>3</xdr:col>
                    <xdr:colOff>768350</xdr:colOff>
                    <xdr:row>17</xdr:row>
                    <xdr:rowOff>425450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3</xdr:col>
                    <xdr:colOff>120650</xdr:colOff>
                    <xdr:row>17</xdr:row>
                    <xdr:rowOff>406400</xdr:rowOff>
                  </from>
                  <to>
                    <xdr:col>3</xdr:col>
                    <xdr:colOff>768350</xdr:colOff>
                    <xdr:row>17</xdr:row>
                    <xdr:rowOff>641350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9A88-4233-499C-97FE-FBEA35A03F70}">
  <sheetPr>
    <outlinePr summaryBelow="0" summaryRight="0"/>
    <pageSetUpPr autoPageBreaks="0" fitToPage="1"/>
  </sheetPr>
  <dimension ref="A1:Q25"/>
  <sheetViews>
    <sheetView view="pageBreakPreview" zoomScale="70" zoomScaleNormal="55" zoomScaleSheetLayoutView="70" zoomScalePageLayoutView="55" workbookViewId="0">
      <selection activeCell="T7" sqref="T7"/>
    </sheetView>
  </sheetViews>
  <sheetFormatPr defaultColWidth="10" defaultRowHeight="18"/>
  <cols>
    <col min="1" max="1" width="4.6328125" style="32" bestFit="1" customWidth="1"/>
    <col min="2" max="2" width="15.6328125" style="32" customWidth="1"/>
    <col min="3" max="3" width="30" style="32" customWidth="1"/>
    <col min="4" max="4" width="10.6328125" style="32" customWidth="1"/>
    <col min="5" max="5" width="8.6328125" style="32" customWidth="1"/>
    <col min="6" max="6" width="4.453125" style="32" customWidth="1"/>
    <col min="7" max="7" width="3.1796875" style="32" customWidth="1"/>
    <col min="8" max="8" width="4.08984375" style="32" customWidth="1"/>
    <col min="9" max="9" width="8.36328125" style="32" customWidth="1"/>
    <col min="10" max="10" width="4" style="32" customWidth="1"/>
    <col min="11" max="11" width="8.6328125" style="32" customWidth="1"/>
    <col min="12" max="12" width="3.6328125" style="32" customWidth="1"/>
    <col min="13" max="243" width="10" style="32" customWidth="1"/>
    <col min="244" max="16384" width="10" style="32"/>
  </cols>
  <sheetData>
    <row r="1" spans="1:17" ht="22.5">
      <c r="B1" s="30" t="s">
        <v>53</v>
      </c>
      <c r="D1" s="55"/>
      <c r="E1" s="196"/>
      <c r="F1" s="196"/>
      <c r="G1" s="196"/>
      <c r="H1" s="196"/>
      <c r="I1" s="196"/>
      <c r="J1" s="196"/>
      <c r="K1" s="196"/>
      <c r="M1" s="31" t="s">
        <v>30</v>
      </c>
      <c r="Q1" s="56"/>
    </row>
    <row r="2" spans="1:17" ht="47.25" customHeight="1">
      <c r="B2" s="203" t="s">
        <v>49</v>
      </c>
      <c r="C2" s="204"/>
      <c r="D2" s="204"/>
      <c r="E2" s="204"/>
      <c r="F2" s="204"/>
      <c r="G2" s="204"/>
      <c r="H2" s="204"/>
      <c r="I2" s="204"/>
      <c r="J2" s="204"/>
      <c r="K2" s="204"/>
    </row>
    <row r="3" spans="1:17" ht="16.5" customHeight="1">
      <c r="B3" s="33"/>
      <c r="C3" s="34"/>
      <c r="D3" s="34"/>
      <c r="E3" s="34"/>
      <c r="F3" s="34"/>
      <c r="G3" s="34"/>
      <c r="H3" s="34"/>
      <c r="I3" s="34"/>
      <c r="J3" s="34"/>
      <c r="K3" s="34"/>
    </row>
    <row r="4" spans="1:17" ht="20">
      <c r="B4" s="57"/>
      <c r="C4" s="57"/>
      <c r="D4" s="58"/>
    </row>
    <row r="5" spans="1:17" s="37" customFormat="1" ht="46.5" customHeight="1" thickBot="1">
      <c r="A5" s="37" t="s">
        <v>39</v>
      </c>
      <c r="B5" s="78" t="s">
        <v>3</v>
      </c>
      <c r="C5" s="78" t="s">
        <v>4</v>
      </c>
      <c r="D5" s="79" t="s">
        <v>47</v>
      </c>
      <c r="E5" s="199" t="s">
        <v>22</v>
      </c>
      <c r="F5" s="200"/>
      <c r="G5" s="200"/>
      <c r="H5" s="200"/>
      <c r="I5" s="200"/>
      <c r="J5" s="200"/>
      <c r="K5" s="80" t="s">
        <v>17</v>
      </c>
      <c r="M5" s="59" t="s">
        <v>35</v>
      </c>
    </row>
    <row r="6" spans="1:17" ht="48" customHeight="1" thickTop="1">
      <c r="A6" s="41" t="s">
        <v>40</v>
      </c>
      <c r="B6" s="81" t="s">
        <v>44</v>
      </c>
      <c r="C6" s="89" t="s">
        <v>77</v>
      </c>
      <c r="D6" s="82" t="s">
        <v>45</v>
      </c>
      <c r="E6" s="83">
        <v>6000</v>
      </c>
      <c r="F6" s="84" t="s">
        <v>9</v>
      </c>
      <c r="G6" s="85">
        <v>2</v>
      </c>
      <c r="H6" s="84" t="s">
        <v>32</v>
      </c>
      <c r="I6" s="86">
        <f>IF(OR(ISNUMBER(E6), ISNUMBER(G6)), E6*G6, "")</f>
        <v>12000</v>
      </c>
      <c r="J6" s="87" t="s">
        <v>2</v>
      </c>
      <c r="K6" s="88" t="s">
        <v>26</v>
      </c>
      <c r="M6" s="60"/>
    </row>
    <row r="7" spans="1:17" ht="51" customHeight="1">
      <c r="A7" s="41">
        <v>1</v>
      </c>
      <c r="B7" s="61" t="s">
        <v>14</v>
      </c>
      <c r="C7" s="128"/>
      <c r="D7" s="63" t="s">
        <v>45</v>
      </c>
      <c r="E7" s="64"/>
      <c r="F7" s="65" t="s">
        <v>9</v>
      </c>
      <c r="G7" s="66"/>
      <c r="H7" s="74" t="s">
        <v>32</v>
      </c>
      <c r="I7" s="90" t="str">
        <f>IF(OR(ISNUMBER(E7), ISNUMBER(G7)), E7*G7, "")</f>
        <v/>
      </c>
      <c r="J7" s="76" t="s">
        <v>2</v>
      </c>
      <c r="K7" s="77"/>
      <c r="M7" s="60"/>
    </row>
    <row r="8" spans="1:17" ht="51" customHeight="1">
      <c r="A8" s="41">
        <v>2</v>
      </c>
      <c r="B8" s="70" t="s">
        <v>14</v>
      </c>
      <c r="C8" s="71"/>
      <c r="D8" s="72" t="s">
        <v>48</v>
      </c>
      <c r="E8" s="73"/>
      <c r="F8" s="74" t="s">
        <v>9</v>
      </c>
      <c r="G8" s="75"/>
      <c r="H8" s="74" t="s">
        <v>32</v>
      </c>
      <c r="I8" s="90" t="str">
        <f>IF(OR(ISNUMBER(E8), ISNUMBER(G8)), E8*G8, "")</f>
        <v/>
      </c>
      <c r="J8" s="76" t="s">
        <v>2</v>
      </c>
      <c r="K8" s="77"/>
      <c r="M8" s="60"/>
    </row>
    <row r="9" spans="1:17" ht="51" customHeight="1">
      <c r="A9" s="41">
        <v>3</v>
      </c>
      <c r="B9" s="70" t="s">
        <v>14</v>
      </c>
      <c r="C9" s="71"/>
      <c r="D9" s="72" t="s">
        <v>48</v>
      </c>
      <c r="E9" s="73"/>
      <c r="F9" s="74" t="s">
        <v>9</v>
      </c>
      <c r="G9" s="75"/>
      <c r="H9" s="74" t="s">
        <v>32</v>
      </c>
      <c r="I9" s="90" t="str">
        <f t="shared" ref="I9:I18" si="0">IF(OR(ISNUMBER(E9), ISNUMBER(G9)), E9*G9, "")</f>
        <v/>
      </c>
      <c r="J9" s="76" t="s">
        <v>2</v>
      </c>
      <c r="K9" s="77"/>
      <c r="M9" s="60"/>
    </row>
    <row r="10" spans="1:17" ht="51" customHeight="1">
      <c r="A10" s="41">
        <v>4</v>
      </c>
      <c r="B10" s="70" t="s">
        <v>14</v>
      </c>
      <c r="C10" s="71"/>
      <c r="D10" s="72" t="s">
        <v>48</v>
      </c>
      <c r="E10" s="73"/>
      <c r="F10" s="74" t="s">
        <v>9</v>
      </c>
      <c r="G10" s="75"/>
      <c r="H10" s="74" t="s">
        <v>32</v>
      </c>
      <c r="I10" s="90" t="str">
        <f t="shared" si="0"/>
        <v/>
      </c>
      <c r="J10" s="76" t="s">
        <v>2</v>
      </c>
      <c r="K10" s="77"/>
      <c r="M10" s="60"/>
    </row>
    <row r="11" spans="1:17" ht="51" customHeight="1">
      <c r="A11" s="41">
        <v>5</v>
      </c>
      <c r="B11" s="70" t="s">
        <v>14</v>
      </c>
      <c r="C11" s="71"/>
      <c r="D11" s="72" t="s">
        <v>48</v>
      </c>
      <c r="E11" s="73"/>
      <c r="F11" s="74" t="s">
        <v>9</v>
      </c>
      <c r="G11" s="75"/>
      <c r="H11" s="74" t="s">
        <v>32</v>
      </c>
      <c r="I11" s="90" t="str">
        <f t="shared" si="0"/>
        <v/>
      </c>
      <c r="J11" s="76" t="s">
        <v>2</v>
      </c>
      <c r="K11" s="77"/>
      <c r="M11" s="60"/>
    </row>
    <row r="12" spans="1:17" ht="51" customHeight="1">
      <c r="A12" s="41">
        <v>6</v>
      </c>
      <c r="B12" s="70" t="s">
        <v>14</v>
      </c>
      <c r="C12" s="71"/>
      <c r="D12" s="72" t="s">
        <v>48</v>
      </c>
      <c r="E12" s="73"/>
      <c r="F12" s="74" t="s">
        <v>9</v>
      </c>
      <c r="G12" s="75"/>
      <c r="H12" s="74" t="s">
        <v>32</v>
      </c>
      <c r="I12" s="90" t="str">
        <f t="shared" si="0"/>
        <v/>
      </c>
      <c r="J12" s="76" t="s">
        <v>2</v>
      </c>
      <c r="K12" s="77"/>
      <c r="M12" s="60"/>
    </row>
    <row r="13" spans="1:17" ht="51" customHeight="1">
      <c r="A13" s="41">
        <v>7</v>
      </c>
      <c r="B13" s="70" t="s">
        <v>14</v>
      </c>
      <c r="C13" s="71"/>
      <c r="D13" s="72" t="s">
        <v>48</v>
      </c>
      <c r="E13" s="73"/>
      <c r="F13" s="74" t="s">
        <v>9</v>
      </c>
      <c r="G13" s="75"/>
      <c r="H13" s="74" t="s">
        <v>32</v>
      </c>
      <c r="I13" s="90" t="str">
        <f t="shared" si="0"/>
        <v/>
      </c>
      <c r="J13" s="76" t="s">
        <v>2</v>
      </c>
      <c r="K13" s="77"/>
      <c r="M13" s="60"/>
    </row>
    <row r="14" spans="1:17" ht="51" customHeight="1">
      <c r="A14" s="41">
        <v>8</v>
      </c>
      <c r="B14" s="70" t="s">
        <v>14</v>
      </c>
      <c r="C14" s="71"/>
      <c r="D14" s="72" t="s">
        <v>48</v>
      </c>
      <c r="E14" s="73"/>
      <c r="F14" s="74" t="s">
        <v>9</v>
      </c>
      <c r="G14" s="75"/>
      <c r="H14" s="74" t="s">
        <v>32</v>
      </c>
      <c r="I14" s="90" t="str">
        <f t="shared" si="0"/>
        <v/>
      </c>
      <c r="J14" s="76" t="s">
        <v>2</v>
      </c>
      <c r="K14" s="77"/>
      <c r="M14" s="60"/>
    </row>
    <row r="15" spans="1:17" ht="51" customHeight="1">
      <c r="A15" s="41">
        <v>9</v>
      </c>
      <c r="B15" s="70" t="s">
        <v>14</v>
      </c>
      <c r="C15" s="71"/>
      <c r="D15" s="72" t="s">
        <v>48</v>
      </c>
      <c r="E15" s="73"/>
      <c r="F15" s="74" t="s">
        <v>9</v>
      </c>
      <c r="G15" s="75"/>
      <c r="H15" s="74" t="s">
        <v>32</v>
      </c>
      <c r="I15" s="90" t="str">
        <f t="shared" si="0"/>
        <v/>
      </c>
      <c r="J15" s="76" t="s">
        <v>2</v>
      </c>
      <c r="K15" s="77"/>
      <c r="M15" s="60"/>
    </row>
    <row r="16" spans="1:17" ht="51" customHeight="1">
      <c r="A16" s="41">
        <v>10</v>
      </c>
      <c r="B16" s="70" t="s">
        <v>14</v>
      </c>
      <c r="C16" s="71"/>
      <c r="D16" s="72" t="s">
        <v>48</v>
      </c>
      <c r="E16" s="73"/>
      <c r="F16" s="74" t="s">
        <v>9</v>
      </c>
      <c r="G16" s="75"/>
      <c r="H16" s="74" t="s">
        <v>32</v>
      </c>
      <c r="I16" s="90" t="str">
        <f t="shared" si="0"/>
        <v/>
      </c>
      <c r="J16" s="76" t="s">
        <v>2</v>
      </c>
      <c r="K16" s="77"/>
      <c r="M16" s="60"/>
    </row>
    <row r="17" spans="1:15" ht="51" customHeight="1">
      <c r="A17" s="41">
        <v>11</v>
      </c>
      <c r="B17" s="70" t="s">
        <v>14</v>
      </c>
      <c r="C17" s="71"/>
      <c r="D17" s="72" t="s">
        <v>48</v>
      </c>
      <c r="E17" s="73"/>
      <c r="F17" s="74" t="s">
        <v>9</v>
      </c>
      <c r="G17" s="75"/>
      <c r="H17" s="74" t="s">
        <v>32</v>
      </c>
      <c r="I17" s="90" t="str">
        <f t="shared" si="0"/>
        <v/>
      </c>
      <c r="J17" s="76" t="s">
        <v>2</v>
      </c>
      <c r="K17" s="77"/>
      <c r="M17" s="60"/>
    </row>
    <row r="18" spans="1:15" ht="51" customHeight="1">
      <c r="A18" s="41">
        <v>12</v>
      </c>
      <c r="B18" s="70" t="s">
        <v>14</v>
      </c>
      <c r="C18" s="71"/>
      <c r="D18" s="72" t="s">
        <v>48</v>
      </c>
      <c r="E18" s="73"/>
      <c r="F18" s="74" t="s">
        <v>9</v>
      </c>
      <c r="G18" s="75"/>
      <c r="H18" s="74" t="s">
        <v>32</v>
      </c>
      <c r="I18" s="90" t="str">
        <f t="shared" si="0"/>
        <v/>
      </c>
      <c r="J18" s="76" t="s">
        <v>2</v>
      </c>
      <c r="K18" s="77"/>
      <c r="M18" s="60"/>
    </row>
    <row r="19" spans="1:15" ht="46.25" customHeight="1">
      <c r="B19" s="42"/>
      <c r="C19" s="42"/>
      <c r="D19" s="35" t="s">
        <v>0</v>
      </c>
      <c r="E19" s="201" t="str">
        <f>IF(COUNT(I7:I18) = 0, "", SUM(I7:I18))</f>
        <v/>
      </c>
      <c r="F19" s="202"/>
      <c r="G19" s="202"/>
      <c r="H19" s="202"/>
      <c r="I19" s="202"/>
      <c r="J19" s="43" t="s">
        <v>20</v>
      </c>
      <c r="K19" s="44"/>
      <c r="M19" s="45"/>
    </row>
    <row r="20" spans="1:15" ht="46.25" customHeight="1">
      <c r="C20" s="46"/>
      <c r="D20" s="35" t="s">
        <v>1</v>
      </c>
      <c r="E20" s="148" t="s">
        <v>86</v>
      </c>
      <c r="F20" s="201" t="str">
        <f>IF(AND(ISNUMBER(E19), ISNUMBER(#REF!)), E19+#REF!,IFERROR(E19, ""))</f>
        <v/>
      </c>
      <c r="G20" s="202"/>
      <c r="H20" s="202"/>
      <c r="I20" s="202"/>
      <c r="J20" s="48" t="s">
        <v>20</v>
      </c>
      <c r="M20" s="49"/>
    </row>
    <row r="21" spans="1:15" ht="15" customHeight="1">
      <c r="C21" s="42"/>
      <c r="D21" s="50"/>
      <c r="E21" s="50"/>
      <c r="F21" s="51"/>
      <c r="G21" s="51"/>
      <c r="H21" s="51"/>
      <c r="I21" s="51"/>
      <c r="J21" s="51"/>
      <c r="K21" s="52"/>
    </row>
    <row r="22" spans="1:15" ht="23.25" customHeight="1">
      <c r="B22" s="192" t="s">
        <v>46</v>
      </c>
      <c r="C22" s="192"/>
      <c r="D22" s="192"/>
      <c r="E22" s="192"/>
      <c r="F22" s="192"/>
      <c r="G22" s="192"/>
      <c r="H22" s="192"/>
      <c r="I22" s="192"/>
      <c r="J22" s="192"/>
      <c r="K22" s="192"/>
      <c r="L22" s="192"/>
      <c r="M22" s="192"/>
      <c r="N22" s="91"/>
      <c r="O22" s="91"/>
    </row>
    <row r="23" spans="1:15" ht="42" customHeight="1">
      <c r="B23" s="192"/>
      <c r="C23" s="192"/>
      <c r="D23" s="192"/>
      <c r="E23" s="192"/>
      <c r="F23" s="192"/>
      <c r="G23" s="192"/>
      <c r="H23" s="192"/>
      <c r="I23" s="192"/>
      <c r="J23" s="192"/>
      <c r="K23" s="192"/>
      <c r="L23" s="192"/>
      <c r="M23" s="192"/>
      <c r="N23" s="91"/>
      <c r="O23" s="91"/>
    </row>
    <row r="24" spans="1:15" ht="33" customHeight="1">
      <c r="B24" s="53"/>
    </row>
    <row r="25" spans="1:15" ht="46.5" customHeight="1">
      <c r="C25" s="46"/>
      <c r="D25" s="54" t="s">
        <v>42</v>
      </c>
      <c r="E25" s="193" t="s">
        <v>15</v>
      </c>
      <c r="F25" s="193"/>
      <c r="G25" s="195"/>
      <c r="H25" s="195"/>
      <c r="I25" s="195"/>
      <c r="J25" s="195"/>
      <c r="K25" s="195"/>
      <c r="L25" s="195"/>
      <c r="M25" s="48" t="s">
        <v>20</v>
      </c>
    </row>
  </sheetData>
  <sheetProtection formatCells="0" selectLockedCells="1"/>
  <mergeCells count="8">
    <mergeCell ref="E25:F25"/>
    <mergeCell ref="G25:L25"/>
    <mergeCell ref="B22:M23"/>
    <mergeCell ref="E1:K1"/>
    <mergeCell ref="B2:K2"/>
    <mergeCell ref="E5:J5"/>
    <mergeCell ref="E19:I19"/>
    <mergeCell ref="F20:I20"/>
  </mergeCells>
  <phoneticPr fontId="4"/>
  <printOptions horizontalCentered="1"/>
  <pageMargins left="0.31496062992125984" right="0.31496062992125984" top="0.35433070866141736" bottom="0.35433070866141736" header="0.31496062992125984" footer="0.31496062992125984"/>
  <pageSetup paperSize="9" scale="78"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6CF52-3F74-4A55-BED7-A348FE7D81D0}">
  <sheetPr>
    <outlinePr summaryBelow="0" summaryRight="0"/>
    <pageSetUpPr autoPageBreaks="0" fitToPage="1"/>
  </sheetPr>
  <dimension ref="A1:O25"/>
  <sheetViews>
    <sheetView view="pageBreakPreview" topLeftCell="B1" zoomScale="80" zoomScaleNormal="100" zoomScaleSheetLayoutView="80" workbookViewId="0">
      <selection activeCell="D26" sqref="D26"/>
    </sheetView>
  </sheetViews>
  <sheetFormatPr defaultColWidth="10" defaultRowHeight="18"/>
  <cols>
    <col min="1" max="1" width="4.36328125" style="32" bestFit="1" customWidth="1"/>
    <col min="2" max="2" width="18.08984375" style="32" customWidth="1"/>
    <col min="3" max="3" width="41.90625" style="32" customWidth="1"/>
    <col min="4" max="4" width="20.453125" style="32" customWidth="1"/>
    <col min="5" max="5" width="4" style="32" customWidth="1"/>
    <col min="6" max="6" width="8.6328125" style="32" customWidth="1"/>
    <col min="7" max="7" width="3.6328125" style="32" customWidth="1"/>
    <col min="8" max="8" width="10" style="32" customWidth="1"/>
    <col min="9" max="9" width="6.90625" style="32" bestFit="1" customWidth="1"/>
    <col min="10" max="247" width="10" style="32" customWidth="1"/>
    <col min="248" max="16384" width="10" style="32"/>
  </cols>
  <sheetData>
    <row r="1" spans="1:10" ht="22.5">
      <c r="B1" s="30" t="s">
        <v>52</v>
      </c>
      <c r="D1" s="196"/>
      <c r="E1" s="196"/>
      <c r="F1" s="196"/>
      <c r="H1" s="31" t="s">
        <v>30</v>
      </c>
      <c r="I1" s="31"/>
    </row>
    <row r="2" spans="1:10" ht="47.25" customHeight="1">
      <c r="B2" s="203" t="s">
        <v>21</v>
      </c>
      <c r="C2" s="203"/>
      <c r="D2" s="203"/>
      <c r="E2" s="203"/>
      <c r="F2" s="203"/>
      <c r="I2" s="38"/>
      <c r="J2" s="38"/>
    </row>
    <row r="3" spans="1:10" ht="16.5" customHeight="1">
      <c r="B3" s="33"/>
      <c r="C3" s="34"/>
      <c r="D3" s="34"/>
      <c r="E3" s="34"/>
      <c r="F3" s="34"/>
    </row>
    <row r="4" spans="1:10" s="37" customFormat="1" ht="46.5" customHeight="1">
      <c r="A4" s="37" t="s">
        <v>39</v>
      </c>
      <c r="B4" s="35" t="s">
        <v>3</v>
      </c>
      <c r="C4" s="144" t="s">
        <v>100</v>
      </c>
      <c r="D4" s="205" t="s">
        <v>67</v>
      </c>
      <c r="E4" s="205"/>
      <c r="F4" s="36" t="s">
        <v>17</v>
      </c>
      <c r="G4" s="32"/>
      <c r="H4" s="59" t="s">
        <v>35</v>
      </c>
    </row>
    <row r="5" spans="1:10" ht="45" customHeight="1" thickBot="1">
      <c r="A5" s="41" t="s">
        <v>40</v>
      </c>
      <c r="B5" s="130" t="s">
        <v>44</v>
      </c>
      <c r="C5" s="145" t="s">
        <v>84</v>
      </c>
      <c r="D5" s="146">
        <v>1400</v>
      </c>
      <c r="E5" s="147" t="s">
        <v>2</v>
      </c>
      <c r="F5" s="131" t="s">
        <v>18</v>
      </c>
      <c r="G5" s="37"/>
      <c r="H5" s="60"/>
    </row>
    <row r="6" spans="1:10" ht="45" customHeight="1" thickTop="1">
      <c r="A6" s="41">
        <v>1</v>
      </c>
      <c r="B6" s="125" t="s">
        <v>14</v>
      </c>
      <c r="C6" s="93"/>
      <c r="D6" s="92"/>
      <c r="E6" s="126" t="s">
        <v>2</v>
      </c>
      <c r="F6" s="40"/>
      <c r="H6" s="60"/>
    </row>
    <row r="7" spans="1:10" ht="45" customHeight="1">
      <c r="A7" s="41">
        <v>2</v>
      </c>
      <c r="B7" s="125" t="s">
        <v>14</v>
      </c>
      <c r="C7" s="93"/>
      <c r="D7" s="92"/>
      <c r="E7" s="126" t="s">
        <v>2</v>
      </c>
      <c r="F7" s="40"/>
      <c r="H7" s="60"/>
    </row>
    <row r="8" spans="1:10" ht="45" customHeight="1">
      <c r="A8" s="41">
        <v>3</v>
      </c>
      <c r="B8" s="125" t="s">
        <v>14</v>
      </c>
      <c r="C8" s="93"/>
      <c r="D8" s="92"/>
      <c r="E8" s="126" t="s">
        <v>2</v>
      </c>
      <c r="F8" s="40"/>
      <c r="H8" s="60"/>
    </row>
    <row r="9" spans="1:10" ht="45" customHeight="1">
      <c r="A9" s="41">
        <v>4</v>
      </c>
      <c r="B9" s="125" t="s">
        <v>14</v>
      </c>
      <c r="C9" s="93"/>
      <c r="D9" s="92"/>
      <c r="E9" s="126" t="s">
        <v>2</v>
      </c>
      <c r="F9" s="40"/>
      <c r="H9" s="60"/>
    </row>
    <row r="10" spans="1:10" ht="45" customHeight="1">
      <c r="A10" s="41">
        <v>5</v>
      </c>
      <c r="B10" s="125" t="s">
        <v>14</v>
      </c>
      <c r="C10" s="93"/>
      <c r="D10" s="92"/>
      <c r="E10" s="126" t="s">
        <v>2</v>
      </c>
      <c r="F10" s="40"/>
      <c r="H10" s="60"/>
    </row>
    <row r="11" spans="1:10" ht="45" customHeight="1">
      <c r="A11" s="41">
        <v>6</v>
      </c>
      <c r="B11" s="125" t="s">
        <v>14</v>
      </c>
      <c r="C11" s="93"/>
      <c r="D11" s="92"/>
      <c r="E11" s="126" t="s">
        <v>2</v>
      </c>
      <c r="F11" s="40"/>
      <c r="H11" s="60"/>
    </row>
    <row r="12" spans="1:10" ht="45" customHeight="1">
      <c r="A12" s="41">
        <v>7</v>
      </c>
      <c r="B12" s="125" t="s">
        <v>14</v>
      </c>
      <c r="C12" s="93"/>
      <c r="D12" s="92"/>
      <c r="E12" s="126" t="s">
        <v>2</v>
      </c>
      <c r="F12" s="40"/>
      <c r="H12" s="60"/>
    </row>
    <row r="13" spans="1:10" ht="45" customHeight="1">
      <c r="A13" s="41">
        <v>8</v>
      </c>
      <c r="B13" s="125" t="s">
        <v>14</v>
      </c>
      <c r="C13" s="93"/>
      <c r="D13" s="92"/>
      <c r="E13" s="126" t="s">
        <v>2</v>
      </c>
      <c r="F13" s="40"/>
      <c r="H13" s="60"/>
    </row>
    <row r="14" spans="1:10" ht="45" customHeight="1">
      <c r="A14" s="41">
        <v>9</v>
      </c>
      <c r="B14" s="125" t="s">
        <v>14</v>
      </c>
      <c r="C14" s="93"/>
      <c r="D14" s="92"/>
      <c r="E14" s="126" t="s">
        <v>2</v>
      </c>
      <c r="F14" s="40"/>
      <c r="H14" s="60"/>
    </row>
    <row r="15" spans="1:10" ht="45" customHeight="1">
      <c r="A15" s="41">
        <v>10</v>
      </c>
      <c r="B15" s="125" t="s">
        <v>14</v>
      </c>
      <c r="C15" s="93"/>
      <c r="D15" s="92"/>
      <c r="E15" s="126" t="s">
        <v>2</v>
      </c>
      <c r="F15" s="40"/>
      <c r="H15" s="60"/>
    </row>
    <row r="16" spans="1:10" ht="45" customHeight="1">
      <c r="A16" s="41">
        <v>11</v>
      </c>
      <c r="B16" s="125" t="s">
        <v>14</v>
      </c>
      <c r="C16" s="93"/>
      <c r="D16" s="92"/>
      <c r="E16" s="126" t="s">
        <v>2</v>
      </c>
      <c r="F16" s="40"/>
      <c r="H16" s="60"/>
    </row>
    <row r="17" spans="1:15" ht="45" customHeight="1">
      <c r="A17" s="41">
        <v>12</v>
      </c>
      <c r="B17" s="125" t="s">
        <v>14</v>
      </c>
      <c r="C17" s="93"/>
      <c r="D17" s="92"/>
      <c r="E17" s="126" t="s">
        <v>2</v>
      </c>
      <c r="F17" s="40"/>
      <c r="H17" s="60"/>
    </row>
    <row r="18" spans="1:15" ht="46.25" customHeight="1">
      <c r="B18" s="42"/>
      <c r="C18" s="96" t="s">
        <v>7</v>
      </c>
      <c r="D18" s="97" t="str">
        <f>IF(COUNT(D6:D17) &gt; 0, SUM(D6:D17), "")</f>
        <v/>
      </c>
      <c r="E18" s="98" t="s">
        <v>20</v>
      </c>
      <c r="F18" s="44"/>
      <c r="H18" s="60"/>
    </row>
    <row r="19" spans="1:15" ht="46.25" customHeight="1">
      <c r="B19" s="42"/>
      <c r="C19" s="101" t="s">
        <v>8</v>
      </c>
      <c r="D19" s="102" t="str">
        <f>IF(AND(ISNUMBER(D18),ISNUMBER(#REF!)),D18+#REF!,IFERROR(D18,""))</f>
        <v/>
      </c>
      <c r="E19" s="103" t="s">
        <v>20</v>
      </c>
      <c r="F19" s="99"/>
      <c r="H19" s="104"/>
    </row>
    <row r="20" spans="1:15" ht="15" customHeight="1">
      <c r="C20" s="42"/>
      <c r="D20" s="95"/>
      <c r="E20" s="95"/>
      <c r="F20" s="94"/>
      <c r="G20" s="94"/>
      <c r="H20" s="94"/>
      <c r="I20" s="94"/>
      <c r="J20" s="94"/>
      <c r="K20" s="52"/>
    </row>
    <row r="21" spans="1:15" ht="23.25" customHeight="1">
      <c r="B21" s="192" t="s">
        <v>46</v>
      </c>
      <c r="C21" s="192"/>
      <c r="D21" s="192"/>
      <c r="E21" s="192"/>
      <c r="F21" s="192"/>
      <c r="G21" s="192"/>
      <c r="H21" s="192"/>
      <c r="I21" s="91"/>
      <c r="J21" s="91"/>
      <c r="K21" s="91"/>
      <c r="L21" s="91"/>
      <c r="M21" s="91"/>
      <c r="N21" s="91"/>
      <c r="O21" s="91"/>
    </row>
    <row r="22" spans="1:15" ht="42" customHeight="1">
      <c r="B22" s="192"/>
      <c r="C22" s="192"/>
      <c r="D22" s="192"/>
      <c r="E22" s="192"/>
      <c r="F22" s="192"/>
      <c r="G22" s="192"/>
      <c r="H22" s="192"/>
      <c r="I22" s="91"/>
      <c r="J22" s="91"/>
      <c r="K22" s="91"/>
      <c r="L22" s="91"/>
      <c r="M22" s="91"/>
      <c r="N22" s="91"/>
      <c r="O22" s="91"/>
    </row>
    <row r="23" spans="1:15">
      <c r="B23" s="100"/>
      <c r="H23"/>
    </row>
    <row r="24" spans="1:15" ht="16.5" customHeight="1">
      <c r="C24" s="206" t="s">
        <v>36</v>
      </c>
      <c r="D24" s="208"/>
      <c r="E24" s="209"/>
      <c r="F24" s="212" t="s">
        <v>20</v>
      </c>
      <c r="H24"/>
    </row>
    <row r="25" spans="1:15" ht="16.5" customHeight="1">
      <c r="C25" s="207"/>
      <c r="D25" s="210"/>
      <c r="E25" s="211"/>
      <c r="F25" s="213"/>
      <c r="H25"/>
    </row>
  </sheetData>
  <sheetProtection formatCells="0" selectLockedCells="1"/>
  <mergeCells count="7">
    <mergeCell ref="D1:F1"/>
    <mergeCell ref="B2:F2"/>
    <mergeCell ref="D4:E4"/>
    <mergeCell ref="B21:H22"/>
    <mergeCell ref="C24:C25"/>
    <mergeCell ref="D24:E25"/>
    <mergeCell ref="F24:F25"/>
  </mergeCells>
  <phoneticPr fontId="4"/>
  <printOptions horizontalCentered="1"/>
  <pageMargins left="0.19685039370078741" right="0.19685039370078741" top="0.51181102362204722" bottom="0.47244094488188981"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55DB-CDE2-4F0D-B6DB-4C4D66B0A328}">
  <sheetPr>
    <tabColor theme="0"/>
    <outlinePr summaryBelow="0" summaryRight="0"/>
    <pageSetUpPr autoPageBreaks="0" fitToPage="1"/>
  </sheetPr>
  <dimension ref="A1:O24"/>
  <sheetViews>
    <sheetView view="pageBreakPreview" zoomScale="85" zoomScaleNormal="100" zoomScaleSheetLayoutView="85" workbookViewId="0">
      <selection activeCell="P8" sqref="P8"/>
    </sheetView>
  </sheetViews>
  <sheetFormatPr defaultColWidth="10" defaultRowHeight="18"/>
  <cols>
    <col min="1" max="1" width="4.36328125" style="32" bestFit="1" customWidth="1"/>
    <col min="2" max="2" width="18.08984375" style="32" customWidth="1"/>
    <col min="3" max="3" width="41.90625" style="32" customWidth="1"/>
    <col min="4" max="4" width="20.453125" style="32" customWidth="1"/>
    <col min="5" max="5" width="4" style="32" customWidth="1"/>
    <col min="6" max="6" width="8.6328125" style="32" customWidth="1"/>
    <col min="7" max="7" width="3.6328125" style="32" customWidth="1"/>
    <col min="8" max="8" width="10" style="32" customWidth="1"/>
    <col min="9" max="9" width="6.90625" style="32" bestFit="1" customWidth="1"/>
    <col min="10" max="247" width="10" style="32" customWidth="1"/>
    <col min="248" max="16384" width="10" style="32"/>
  </cols>
  <sheetData>
    <row r="1" spans="1:10" ht="22.5">
      <c r="B1" s="30" t="s">
        <v>101</v>
      </c>
      <c r="D1" s="196"/>
      <c r="E1" s="196"/>
      <c r="F1" s="196"/>
      <c r="H1" s="31" t="s">
        <v>30</v>
      </c>
      <c r="I1" s="31"/>
    </row>
    <row r="2" spans="1:10" ht="47.25" customHeight="1">
      <c r="B2" s="203" t="s">
        <v>90</v>
      </c>
      <c r="C2" s="203"/>
      <c r="D2" s="203"/>
      <c r="E2" s="203"/>
      <c r="F2" s="203"/>
      <c r="I2" s="38"/>
      <c r="J2" s="38"/>
    </row>
    <row r="3" spans="1:10" ht="16.5" customHeight="1">
      <c r="B3" s="33"/>
      <c r="C3" s="34"/>
      <c r="D3" s="34"/>
      <c r="E3" s="34"/>
      <c r="F3" s="34"/>
    </row>
    <row r="4" spans="1:10" s="37" customFormat="1" ht="46.5" customHeight="1">
      <c r="A4" s="37" t="s">
        <v>39</v>
      </c>
      <c r="B4" s="35" t="s">
        <v>3</v>
      </c>
      <c r="C4" s="144" t="s">
        <v>83</v>
      </c>
      <c r="D4" s="205" t="s">
        <v>67</v>
      </c>
      <c r="E4" s="205"/>
      <c r="F4" s="36" t="s">
        <v>17</v>
      </c>
      <c r="G4" s="32"/>
      <c r="H4" s="59" t="s">
        <v>35</v>
      </c>
    </row>
    <row r="5" spans="1:10" ht="55.25" customHeight="1" thickBot="1">
      <c r="A5" s="41" t="s">
        <v>40</v>
      </c>
      <c r="B5" s="130" t="s">
        <v>44</v>
      </c>
      <c r="C5" s="145" t="s">
        <v>95</v>
      </c>
      <c r="D5" s="146">
        <v>10000</v>
      </c>
      <c r="E5" s="147" t="s">
        <v>2</v>
      </c>
      <c r="F5" s="131" t="s">
        <v>87</v>
      </c>
      <c r="G5" s="37"/>
      <c r="H5" s="60"/>
    </row>
    <row r="6" spans="1:10" ht="55.25" customHeight="1" thickTop="1">
      <c r="A6" s="41">
        <v>1</v>
      </c>
      <c r="B6" s="125" t="s">
        <v>14</v>
      </c>
      <c r="C6" s="93"/>
      <c r="D6" s="92"/>
      <c r="E6" s="126" t="s">
        <v>2</v>
      </c>
      <c r="F6" s="40"/>
      <c r="H6" s="60"/>
    </row>
    <row r="7" spans="1:10" ht="55.25" customHeight="1">
      <c r="A7" s="41">
        <v>2</v>
      </c>
      <c r="B7" s="125" t="s">
        <v>14</v>
      </c>
      <c r="C7" s="93"/>
      <c r="D7" s="92"/>
      <c r="E7" s="126" t="s">
        <v>2</v>
      </c>
      <c r="F7" s="40"/>
      <c r="H7" s="60"/>
    </row>
    <row r="8" spans="1:10" ht="55.25" customHeight="1">
      <c r="A8" s="41">
        <v>3</v>
      </c>
      <c r="B8" s="125" t="s">
        <v>14</v>
      </c>
      <c r="C8" s="93"/>
      <c r="D8" s="92"/>
      <c r="E8" s="126" t="s">
        <v>2</v>
      </c>
      <c r="F8" s="40"/>
      <c r="H8" s="60"/>
    </row>
    <row r="9" spans="1:10" ht="55.25" customHeight="1">
      <c r="A9" s="41">
        <v>4</v>
      </c>
      <c r="B9" s="125" t="s">
        <v>14</v>
      </c>
      <c r="C9" s="93"/>
      <c r="D9" s="92"/>
      <c r="E9" s="126" t="s">
        <v>2</v>
      </c>
      <c r="F9" s="40"/>
      <c r="H9" s="60"/>
    </row>
    <row r="10" spans="1:10" ht="55.25" customHeight="1">
      <c r="A10" s="41">
        <v>5</v>
      </c>
      <c r="B10" s="125" t="s">
        <v>14</v>
      </c>
      <c r="C10" s="93"/>
      <c r="D10" s="92"/>
      <c r="E10" s="126" t="s">
        <v>2</v>
      </c>
      <c r="F10" s="40"/>
      <c r="H10" s="60"/>
    </row>
    <row r="11" spans="1:10" ht="55.25" customHeight="1">
      <c r="A11" s="41">
        <v>6</v>
      </c>
      <c r="B11" s="125" t="s">
        <v>14</v>
      </c>
      <c r="C11" s="93"/>
      <c r="D11" s="92"/>
      <c r="E11" s="126" t="s">
        <v>2</v>
      </c>
      <c r="F11" s="40"/>
      <c r="H11" s="60"/>
    </row>
    <row r="12" spans="1:10" ht="55.25" customHeight="1">
      <c r="A12" s="41">
        <v>7</v>
      </c>
      <c r="B12" s="125" t="s">
        <v>14</v>
      </c>
      <c r="C12" s="93"/>
      <c r="D12" s="92"/>
      <c r="E12" s="126" t="s">
        <v>2</v>
      </c>
      <c r="F12" s="40"/>
      <c r="H12" s="60"/>
    </row>
    <row r="13" spans="1:10" ht="55.25" customHeight="1">
      <c r="A13" s="41">
        <v>8</v>
      </c>
      <c r="B13" s="125" t="s">
        <v>14</v>
      </c>
      <c r="C13" s="93"/>
      <c r="D13" s="92"/>
      <c r="E13" s="126" t="s">
        <v>2</v>
      </c>
      <c r="F13" s="40"/>
      <c r="H13" s="60"/>
    </row>
    <row r="14" spans="1:10" ht="55.25" customHeight="1">
      <c r="A14" s="41">
        <v>9</v>
      </c>
      <c r="B14" s="125" t="s">
        <v>14</v>
      </c>
      <c r="C14" s="93"/>
      <c r="D14" s="92"/>
      <c r="E14" s="126" t="s">
        <v>2</v>
      </c>
      <c r="F14" s="40"/>
      <c r="H14" s="60"/>
    </row>
    <row r="15" spans="1:10" ht="55.25" customHeight="1">
      <c r="A15" s="41">
        <v>10</v>
      </c>
      <c r="B15" s="125" t="s">
        <v>14</v>
      </c>
      <c r="C15" s="93"/>
      <c r="D15" s="92"/>
      <c r="E15" s="126" t="s">
        <v>2</v>
      </c>
      <c r="F15" s="40"/>
      <c r="H15" s="60"/>
    </row>
    <row r="16" spans="1:10" ht="46.25" customHeight="1">
      <c r="B16" s="42"/>
      <c r="C16" s="96" t="s">
        <v>7</v>
      </c>
      <c r="D16" s="97" t="str">
        <f>IF(COUNT(D6:D15) &gt; 0, SUM(D6:D15), "")</f>
        <v/>
      </c>
      <c r="E16" s="98" t="s">
        <v>20</v>
      </c>
      <c r="F16" s="44"/>
      <c r="H16" s="60"/>
    </row>
    <row r="17" spans="2:15" ht="46.25" customHeight="1">
      <c r="B17" s="42"/>
      <c r="C17" s="101" t="s">
        <v>8</v>
      </c>
      <c r="D17" s="102" t="str">
        <f>IF(AND(ISNUMBER(D16),ISNUMBER(#REF!)),D16+#REF!,IFERROR(D16,""))</f>
        <v/>
      </c>
      <c r="E17" s="103" t="s">
        <v>20</v>
      </c>
      <c r="F17" s="99"/>
      <c r="H17" s="104"/>
    </row>
    <row r="18" spans="2:15" ht="15" customHeight="1">
      <c r="C18" s="42"/>
      <c r="D18" s="95"/>
      <c r="E18" s="95"/>
      <c r="F18" s="94"/>
      <c r="G18" s="94"/>
      <c r="H18" s="94"/>
      <c r="I18" s="94"/>
      <c r="J18" s="94"/>
      <c r="K18" s="52"/>
    </row>
    <row r="19" spans="2:15" ht="23.25" customHeight="1">
      <c r="B19" s="192"/>
      <c r="C19" s="192"/>
      <c r="D19" s="192"/>
      <c r="E19" s="192"/>
      <c r="F19" s="192"/>
      <c r="G19" s="192"/>
      <c r="H19" s="192"/>
      <c r="I19" s="91"/>
      <c r="J19" s="91"/>
      <c r="K19" s="91"/>
      <c r="L19" s="91"/>
      <c r="M19" s="91"/>
      <c r="N19" s="91"/>
      <c r="O19" s="91"/>
    </row>
    <row r="20" spans="2:15" ht="42" customHeight="1">
      <c r="B20" s="192"/>
      <c r="C20" s="192"/>
      <c r="D20" s="192"/>
      <c r="E20" s="192"/>
      <c r="F20" s="192"/>
      <c r="G20" s="192"/>
      <c r="H20" s="192"/>
      <c r="I20" s="91"/>
      <c r="J20" s="91"/>
      <c r="K20" s="91"/>
      <c r="L20" s="91"/>
      <c r="M20" s="91"/>
      <c r="N20" s="91"/>
      <c r="O20" s="91"/>
    </row>
    <row r="21" spans="2:15">
      <c r="B21" s="100"/>
      <c r="H21"/>
    </row>
    <row r="22" spans="2:15" ht="16.5" customHeight="1">
      <c r="C22" s="206" t="s">
        <v>36</v>
      </c>
      <c r="D22" s="208"/>
      <c r="E22" s="209"/>
      <c r="F22" s="212" t="s">
        <v>20</v>
      </c>
      <c r="H22"/>
    </row>
    <row r="23" spans="2:15" ht="16.5" customHeight="1">
      <c r="C23" s="207"/>
      <c r="D23" s="210"/>
      <c r="E23" s="211"/>
      <c r="F23" s="213"/>
      <c r="H23"/>
    </row>
    <row r="24" spans="2:15">
      <c r="H24"/>
    </row>
  </sheetData>
  <sheetProtection formatCells="0" selectLockedCells="1"/>
  <mergeCells count="7">
    <mergeCell ref="D1:F1"/>
    <mergeCell ref="B2:F2"/>
    <mergeCell ref="D4:E4"/>
    <mergeCell ref="B19:H20"/>
    <mergeCell ref="C22:C23"/>
    <mergeCell ref="D22:E23"/>
    <mergeCell ref="F22:F23"/>
  </mergeCells>
  <phoneticPr fontId="4"/>
  <printOptions horizontalCentered="1"/>
  <pageMargins left="0.19685039370078741" right="0.19685039370078741" top="0.51181102362204722" bottom="0.47244094488188981" header="0" footer="0"/>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FAC87-6CC5-4481-B1C4-B86F2FA6D897}">
  <sheetPr>
    <pageSetUpPr fitToPage="1"/>
  </sheetPr>
  <dimension ref="A1:F110"/>
  <sheetViews>
    <sheetView showGridLines="0" view="pageBreakPreview" zoomScale="70" zoomScaleNormal="100" zoomScaleSheetLayoutView="70" workbookViewId="0">
      <selection activeCell="U4" sqref="U4"/>
    </sheetView>
  </sheetViews>
  <sheetFormatPr defaultColWidth="8.7265625" defaultRowHeight="18"/>
  <cols>
    <col min="1" max="1" width="5.1796875" style="106" customWidth="1"/>
    <col min="2" max="2" width="15.08984375" style="113" customWidth="1"/>
    <col min="3" max="3" width="25.6328125" style="113" customWidth="1"/>
    <col min="4" max="4" width="31.1796875" style="106" customWidth="1"/>
    <col min="5" max="5" width="15.08984375" style="106" customWidth="1"/>
    <col min="6" max="6" width="3.08984375" style="106" customWidth="1"/>
    <col min="7" max="16384" width="8.7265625" style="106"/>
  </cols>
  <sheetData>
    <row r="1" spans="1:6" ht="24" customHeight="1">
      <c r="A1" s="30" t="s">
        <v>96</v>
      </c>
      <c r="B1" s="111"/>
      <c r="C1" s="109"/>
      <c r="D1" s="105"/>
      <c r="E1" s="105"/>
      <c r="F1" s="105"/>
    </row>
    <row r="2" spans="1:6" ht="55.25" customHeight="1">
      <c r="A2" s="214" t="s">
        <v>68</v>
      </c>
      <c r="B2" s="215"/>
      <c r="C2" s="215"/>
      <c r="D2" s="215"/>
      <c r="E2" s="215"/>
      <c r="F2" s="107"/>
    </row>
    <row r="3" spans="1:6" ht="18.649999999999999" customHeight="1">
      <c r="A3" s="105"/>
      <c r="B3" s="109"/>
      <c r="C3" s="109"/>
      <c r="D3" s="105"/>
      <c r="E3" s="105"/>
      <c r="F3" s="105"/>
    </row>
    <row r="4" spans="1:6" ht="41.4" customHeight="1">
      <c r="A4" s="108" t="s">
        <v>59</v>
      </c>
      <c r="B4" s="108" t="s">
        <v>60</v>
      </c>
      <c r="C4" s="108" t="s">
        <v>61</v>
      </c>
      <c r="D4" s="108" t="s">
        <v>69</v>
      </c>
      <c r="E4" s="216" t="s">
        <v>62</v>
      </c>
      <c r="F4" s="217"/>
    </row>
    <row r="5" spans="1:6" ht="41.4" customHeight="1" thickBot="1">
      <c r="A5" s="132" t="s">
        <v>40</v>
      </c>
      <c r="B5" s="132" t="s">
        <v>66</v>
      </c>
      <c r="C5" s="132" t="s">
        <v>65</v>
      </c>
      <c r="D5" s="133" t="s">
        <v>85</v>
      </c>
      <c r="E5" s="134">
        <v>14000</v>
      </c>
      <c r="F5" s="135" t="s">
        <v>70</v>
      </c>
    </row>
    <row r="6" spans="1:6" ht="41.4" customHeight="1" thickTop="1">
      <c r="A6" s="114">
        <v>1</v>
      </c>
      <c r="B6" s="114"/>
      <c r="C6" s="114"/>
      <c r="D6" s="115"/>
      <c r="E6" s="120"/>
      <c r="F6" s="119" t="s">
        <v>70</v>
      </c>
    </row>
    <row r="7" spans="1:6" ht="41.4" customHeight="1">
      <c r="A7" s="108">
        <v>2</v>
      </c>
      <c r="B7" s="108"/>
      <c r="C7" s="108"/>
      <c r="D7" s="116"/>
      <c r="E7" s="121"/>
      <c r="F7" s="118" t="s">
        <v>70</v>
      </c>
    </row>
    <row r="8" spans="1:6" ht="41.4" customHeight="1">
      <c r="A8" s="108">
        <v>3</v>
      </c>
      <c r="B8" s="108"/>
      <c r="C8" s="108"/>
      <c r="D8" s="116"/>
      <c r="E8" s="121"/>
      <c r="F8" s="118" t="s">
        <v>70</v>
      </c>
    </row>
    <row r="9" spans="1:6" ht="41.4" customHeight="1">
      <c r="A9" s="108">
        <v>4</v>
      </c>
      <c r="B9" s="108"/>
      <c r="C9" s="108"/>
      <c r="D9" s="116"/>
      <c r="E9" s="121"/>
      <c r="F9" s="118" t="s">
        <v>70</v>
      </c>
    </row>
    <row r="10" spans="1:6" ht="41.4" customHeight="1">
      <c r="A10" s="108">
        <v>5</v>
      </c>
      <c r="B10" s="108"/>
      <c r="C10" s="108"/>
      <c r="D10" s="116"/>
      <c r="E10" s="121"/>
      <c r="F10" s="118" t="s">
        <v>70</v>
      </c>
    </row>
    <row r="11" spans="1:6" ht="41.4" customHeight="1">
      <c r="A11" s="108">
        <v>6</v>
      </c>
      <c r="B11" s="108"/>
      <c r="C11" s="108"/>
      <c r="D11" s="116"/>
      <c r="E11" s="121"/>
      <c r="F11" s="118" t="s">
        <v>70</v>
      </c>
    </row>
    <row r="12" spans="1:6" ht="41.4" customHeight="1">
      <c r="A12" s="108">
        <v>7</v>
      </c>
      <c r="B12" s="108"/>
      <c r="C12" s="108"/>
      <c r="D12" s="116"/>
      <c r="E12" s="121"/>
      <c r="F12" s="118" t="s">
        <v>70</v>
      </c>
    </row>
    <row r="13" spans="1:6" ht="41.4" customHeight="1">
      <c r="A13" s="108">
        <v>8</v>
      </c>
      <c r="B13" s="108"/>
      <c r="C13" s="108"/>
      <c r="D13" s="116"/>
      <c r="E13" s="121"/>
      <c r="F13" s="118" t="s">
        <v>70</v>
      </c>
    </row>
    <row r="14" spans="1:6" ht="41.4" customHeight="1">
      <c r="A14" s="108">
        <v>9</v>
      </c>
      <c r="B14" s="108"/>
      <c r="C14" s="108"/>
      <c r="D14" s="116"/>
      <c r="E14" s="121"/>
      <c r="F14" s="118" t="s">
        <v>70</v>
      </c>
    </row>
    <row r="15" spans="1:6" ht="41.4" customHeight="1">
      <c r="A15" s="108">
        <v>10</v>
      </c>
      <c r="B15" s="108"/>
      <c r="C15" s="108"/>
      <c r="D15" s="116"/>
      <c r="E15" s="121"/>
      <c r="F15" s="118" t="s">
        <v>70</v>
      </c>
    </row>
    <row r="16" spans="1:6" ht="41.4" customHeight="1">
      <c r="A16" s="108">
        <v>11</v>
      </c>
      <c r="B16" s="108"/>
      <c r="C16" s="108"/>
      <c r="D16" s="116"/>
      <c r="E16" s="121"/>
      <c r="F16" s="118" t="s">
        <v>70</v>
      </c>
    </row>
    <row r="17" spans="1:6" ht="41.4" customHeight="1">
      <c r="A17" s="108">
        <v>12</v>
      </c>
      <c r="B17" s="108"/>
      <c r="C17" s="108"/>
      <c r="D17" s="116"/>
      <c r="E17" s="121"/>
      <c r="F17" s="118" t="s">
        <v>70</v>
      </c>
    </row>
    <row r="18" spans="1:6" ht="21.65" customHeight="1">
      <c r="A18" s="218" t="s">
        <v>71</v>
      </c>
      <c r="B18" s="218"/>
      <c r="C18" s="218"/>
      <c r="D18" s="218"/>
      <c r="E18" s="218"/>
      <c r="F18" s="218"/>
    </row>
    <row r="19" spans="1:6" ht="21.65" customHeight="1">
      <c r="A19" s="219" t="s">
        <v>72</v>
      </c>
      <c r="B19" s="220"/>
      <c r="C19" s="220"/>
      <c r="D19" s="220"/>
      <c r="E19" s="220"/>
      <c r="F19" s="220"/>
    </row>
    <row r="20" spans="1:6" ht="21.65" customHeight="1">
      <c r="A20" s="220"/>
      <c r="B20" s="220"/>
      <c r="C20" s="220"/>
      <c r="D20" s="220"/>
      <c r="E20" s="220"/>
      <c r="F20" s="220"/>
    </row>
    <row r="21" spans="1:6" ht="21.65" customHeight="1">
      <c r="A21" s="124" t="s">
        <v>63</v>
      </c>
      <c r="B21" s="112"/>
      <c r="C21" s="112"/>
      <c r="D21" s="122"/>
      <c r="E21" s="123"/>
      <c r="F21" s="117"/>
    </row>
    <row r="22" spans="1:6" ht="20">
      <c r="A22" s="110"/>
      <c r="B22" s="112"/>
      <c r="C22" s="112"/>
      <c r="D22" s="110"/>
      <c r="E22" s="110"/>
      <c r="F22" s="110"/>
    </row>
    <row r="23" spans="1:6" ht="20">
      <c r="A23" s="110"/>
      <c r="B23" s="112"/>
      <c r="C23" s="112"/>
      <c r="D23" s="110"/>
      <c r="E23" s="110"/>
      <c r="F23" s="110"/>
    </row>
    <row r="24" spans="1:6" ht="20">
      <c r="A24" s="110"/>
      <c r="B24" s="112"/>
      <c r="C24" s="112"/>
      <c r="D24" s="110"/>
      <c r="E24" s="110"/>
      <c r="F24" s="110"/>
    </row>
    <row r="25" spans="1:6" ht="20">
      <c r="A25" s="110"/>
      <c r="B25" s="112"/>
      <c r="C25" s="112"/>
      <c r="D25" s="110"/>
      <c r="E25" s="110"/>
      <c r="F25" s="110"/>
    </row>
    <row r="26" spans="1:6" ht="20">
      <c r="A26" s="110"/>
      <c r="B26" s="112"/>
      <c r="C26" s="112"/>
      <c r="D26" s="110"/>
      <c r="E26" s="110"/>
      <c r="F26" s="110"/>
    </row>
    <row r="27" spans="1:6" ht="20">
      <c r="A27" s="110"/>
      <c r="B27" s="112"/>
      <c r="C27" s="112"/>
      <c r="D27" s="110"/>
      <c r="E27" s="110"/>
      <c r="F27" s="110"/>
    </row>
    <row r="28" spans="1:6" ht="20">
      <c r="A28" s="110"/>
      <c r="B28" s="112"/>
      <c r="C28" s="112"/>
      <c r="D28" s="110"/>
      <c r="E28" s="110"/>
      <c r="F28" s="110"/>
    </row>
    <row r="29" spans="1:6" ht="20">
      <c r="A29" s="110"/>
      <c r="B29" s="112"/>
      <c r="C29" s="112"/>
      <c r="D29" s="110"/>
      <c r="E29" s="110"/>
      <c r="F29" s="110"/>
    </row>
    <row r="30" spans="1:6" ht="20">
      <c r="A30" s="110"/>
      <c r="B30" s="112"/>
      <c r="C30" s="112"/>
      <c r="D30" s="110"/>
      <c r="E30" s="110"/>
      <c r="F30" s="110"/>
    </row>
    <row r="31" spans="1:6" ht="20">
      <c r="A31" s="110"/>
      <c r="B31" s="112"/>
      <c r="C31" s="112"/>
      <c r="D31" s="110"/>
      <c r="E31" s="110"/>
      <c r="F31" s="110"/>
    </row>
    <row r="32" spans="1:6" ht="20">
      <c r="A32" s="110"/>
      <c r="B32" s="112"/>
      <c r="C32" s="112"/>
      <c r="D32" s="110"/>
      <c r="E32" s="110"/>
      <c r="F32" s="110"/>
    </row>
    <row r="33" spans="1:6" ht="20">
      <c r="A33" s="110"/>
      <c r="B33" s="112"/>
      <c r="C33" s="112"/>
      <c r="D33" s="110"/>
      <c r="E33" s="110"/>
      <c r="F33" s="110"/>
    </row>
    <row r="34" spans="1:6" ht="20">
      <c r="A34" s="110"/>
      <c r="B34" s="112"/>
      <c r="C34" s="112"/>
      <c r="D34" s="110"/>
      <c r="E34" s="110"/>
      <c r="F34" s="110"/>
    </row>
    <row r="35" spans="1:6" ht="20">
      <c r="A35" s="110"/>
      <c r="B35" s="112"/>
      <c r="C35" s="112"/>
      <c r="D35" s="110"/>
      <c r="E35" s="110"/>
      <c r="F35" s="110"/>
    </row>
    <row r="36" spans="1:6" ht="20">
      <c r="A36" s="110"/>
      <c r="B36" s="112"/>
      <c r="C36" s="112"/>
      <c r="D36" s="110"/>
      <c r="E36" s="110"/>
      <c r="F36" s="110"/>
    </row>
    <row r="37" spans="1:6" ht="20">
      <c r="A37" s="110"/>
      <c r="B37" s="112"/>
      <c r="C37" s="112"/>
      <c r="D37" s="110"/>
      <c r="E37" s="110"/>
      <c r="F37" s="110"/>
    </row>
    <row r="38" spans="1:6" ht="20">
      <c r="A38" s="110"/>
      <c r="B38" s="112"/>
      <c r="C38" s="112"/>
      <c r="D38" s="110"/>
      <c r="E38" s="110"/>
      <c r="F38" s="110"/>
    </row>
    <row r="39" spans="1:6" ht="20">
      <c r="A39" s="110"/>
      <c r="B39" s="112"/>
      <c r="C39" s="112"/>
      <c r="D39" s="110"/>
      <c r="E39" s="110"/>
      <c r="F39" s="110"/>
    </row>
    <row r="40" spans="1:6" ht="20">
      <c r="A40" s="110"/>
      <c r="B40" s="112"/>
      <c r="C40" s="112"/>
      <c r="D40" s="110"/>
      <c r="E40" s="110"/>
      <c r="F40" s="110"/>
    </row>
    <row r="41" spans="1:6" ht="20">
      <c r="A41" s="110"/>
      <c r="B41" s="112"/>
      <c r="C41" s="112"/>
      <c r="D41" s="110"/>
      <c r="E41" s="110"/>
      <c r="F41" s="110"/>
    </row>
    <row r="42" spans="1:6" ht="20">
      <c r="A42" s="110"/>
      <c r="B42" s="112"/>
      <c r="C42" s="112"/>
      <c r="D42" s="110"/>
      <c r="E42" s="110"/>
      <c r="F42" s="110"/>
    </row>
    <row r="43" spans="1:6" ht="20">
      <c r="A43" s="110"/>
      <c r="B43" s="112"/>
      <c r="C43" s="112"/>
      <c r="D43" s="110"/>
      <c r="E43" s="110"/>
      <c r="F43" s="110"/>
    </row>
    <row r="44" spans="1:6" ht="20">
      <c r="A44" s="110"/>
      <c r="B44" s="112"/>
      <c r="C44" s="112"/>
      <c r="D44" s="110"/>
      <c r="E44" s="110"/>
      <c r="F44" s="110"/>
    </row>
    <row r="45" spans="1:6" ht="20">
      <c r="A45" s="110"/>
      <c r="B45" s="112"/>
      <c r="C45" s="112"/>
      <c r="D45" s="110"/>
      <c r="E45" s="110"/>
      <c r="F45" s="110"/>
    </row>
    <row r="46" spans="1:6" ht="20">
      <c r="A46" s="110"/>
      <c r="B46" s="112"/>
      <c r="C46" s="112"/>
      <c r="D46" s="110"/>
      <c r="E46" s="110"/>
      <c r="F46" s="110"/>
    </row>
    <row r="47" spans="1:6" ht="20">
      <c r="A47" s="110"/>
      <c r="B47" s="112"/>
      <c r="C47" s="112"/>
      <c r="D47" s="110"/>
      <c r="E47" s="110"/>
      <c r="F47" s="110"/>
    </row>
    <row r="48" spans="1:6" ht="20">
      <c r="A48" s="110"/>
      <c r="B48" s="112"/>
      <c r="C48" s="112"/>
      <c r="D48" s="110"/>
      <c r="E48" s="110"/>
      <c r="F48" s="110"/>
    </row>
    <row r="49" spans="1:6" ht="20">
      <c r="A49" s="110"/>
      <c r="B49" s="112"/>
      <c r="C49" s="112"/>
      <c r="D49" s="110"/>
      <c r="E49" s="110"/>
      <c r="F49" s="110"/>
    </row>
    <row r="50" spans="1:6" ht="20">
      <c r="A50" s="110"/>
      <c r="B50" s="112"/>
      <c r="C50" s="112"/>
      <c r="D50" s="110"/>
      <c r="E50" s="110"/>
      <c r="F50" s="110"/>
    </row>
    <row r="51" spans="1:6" ht="20">
      <c r="A51" s="110"/>
      <c r="B51" s="112"/>
      <c r="C51" s="112"/>
      <c r="D51" s="110"/>
      <c r="E51" s="110"/>
      <c r="F51" s="110"/>
    </row>
    <row r="52" spans="1:6" ht="20">
      <c r="A52" s="110"/>
      <c r="B52" s="112"/>
      <c r="C52" s="112"/>
      <c r="D52" s="110"/>
      <c r="E52" s="110"/>
      <c r="F52" s="110"/>
    </row>
    <row r="53" spans="1:6" ht="20">
      <c r="A53" s="110"/>
      <c r="B53" s="112"/>
      <c r="C53" s="112"/>
      <c r="D53" s="110"/>
      <c r="E53" s="110"/>
      <c r="F53" s="110"/>
    </row>
    <row r="54" spans="1:6" ht="20">
      <c r="A54" s="110"/>
      <c r="B54" s="112"/>
      <c r="C54" s="112"/>
      <c r="D54" s="110"/>
      <c r="E54" s="110"/>
      <c r="F54" s="110"/>
    </row>
    <row r="55" spans="1:6" ht="20">
      <c r="A55" s="110"/>
      <c r="B55" s="112"/>
      <c r="C55" s="112"/>
      <c r="D55" s="110"/>
      <c r="E55" s="110"/>
      <c r="F55" s="110"/>
    </row>
    <row r="56" spans="1:6" ht="20">
      <c r="A56" s="110"/>
      <c r="B56" s="112"/>
      <c r="C56" s="112"/>
      <c r="D56" s="110"/>
      <c r="E56" s="110"/>
      <c r="F56" s="110"/>
    </row>
    <row r="57" spans="1:6" ht="20">
      <c r="A57" s="110"/>
      <c r="B57" s="112"/>
      <c r="C57" s="112"/>
      <c r="D57" s="110"/>
      <c r="E57" s="110"/>
      <c r="F57" s="110"/>
    </row>
    <row r="58" spans="1:6" ht="20">
      <c r="A58" s="110"/>
      <c r="B58" s="112"/>
      <c r="C58" s="112"/>
      <c r="D58" s="110"/>
      <c r="E58" s="110"/>
      <c r="F58" s="110"/>
    </row>
    <row r="59" spans="1:6" ht="20">
      <c r="A59" s="110"/>
      <c r="B59" s="112"/>
      <c r="C59" s="112"/>
      <c r="D59" s="110"/>
      <c r="E59" s="110"/>
      <c r="F59" s="110"/>
    </row>
    <row r="60" spans="1:6" ht="20">
      <c r="A60" s="110"/>
      <c r="B60" s="112"/>
      <c r="C60" s="112"/>
      <c r="D60" s="110"/>
      <c r="E60" s="110"/>
      <c r="F60" s="110"/>
    </row>
    <row r="61" spans="1:6" ht="20">
      <c r="A61" s="110"/>
      <c r="B61" s="112"/>
      <c r="C61" s="112"/>
      <c r="D61" s="110"/>
      <c r="E61" s="110"/>
      <c r="F61" s="110"/>
    </row>
    <row r="62" spans="1:6" ht="20">
      <c r="A62" s="110"/>
      <c r="B62" s="112"/>
      <c r="C62" s="112"/>
      <c r="D62" s="110"/>
      <c r="E62" s="110"/>
      <c r="F62" s="110"/>
    </row>
    <row r="63" spans="1:6" ht="20">
      <c r="A63" s="110"/>
      <c r="B63" s="112"/>
      <c r="C63" s="112"/>
      <c r="D63" s="110"/>
      <c r="E63" s="110"/>
      <c r="F63" s="110"/>
    </row>
    <row r="64" spans="1:6" ht="20">
      <c r="A64" s="110"/>
      <c r="B64" s="112"/>
      <c r="C64" s="112"/>
      <c r="D64" s="110"/>
      <c r="E64" s="110"/>
      <c r="F64" s="110"/>
    </row>
    <row r="65" spans="1:6" ht="20">
      <c r="A65" s="110"/>
      <c r="B65" s="112"/>
      <c r="C65" s="112"/>
      <c r="D65" s="110"/>
      <c r="E65" s="110"/>
      <c r="F65" s="110"/>
    </row>
    <row r="66" spans="1:6" ht="20">
      <c r="A66" s="110"/>
      <c r="B66" s="112"/>
      <c r="C66" s="112"/>
      <c r="D66" s="110"/>
      <c r="E66" s="110"/>
      <c r="F66" s="110"/>
    </row>
    <row r="67" spans="1:6" ht="20">
      <c r="A67" s="110"/>
      <c r="B67" s="112"/>
      <c r="C67" s="112"/>
      <c r="D67" s="110"/>
      <c r="E67" s="110"/>
      <c r="F67" s="110"/>
    </row>
    <row r="68" spans="1:6" ht="20">
      <c r="A68" s="110"/>
      <c r="B68" s="112"/>
      <c r="C68" s="112"/>
      <c r="D68" s="110"/>
      <c r="E68" s="110"/>
      <c r="F68" s="110"/>
    </row>
    <row r="69" spans="1:6" ht="20">
      <c r="A69" s="110"/>
      <c r="B69" s="112"/>
      <c r="C69" s="112"/>
      <c r="D69" s="110"/>
      <c r="E69" s="110"/>
      <c r="F69" s="110"/>
    </row>
    <row r="70" spans="1:6" ht="20">
      <c r="A70" s="110"/>
      <c r="B70" s="112"/>
      <c r="C70" s="112"/>
      <c r="D70" s="110"/>
      <c r="E70" s="110"/>
      <c r="F70" s="110"/>
    </row>
    <row r="71" spans="1:6" ht="20">
      <c r="A71" s="110"/>
      <c r="B71" s="112"/>
      <c r="C71" s="112"/>
      <c r="D71" s="110"/>
      <c r="E71" s="110"/>
      <c r="F71" s="110"/>
    </row>
    <row r="72" spans="1:6" ht="20">
      <c r="A72" s="110"/>
      <c r="B72" s="112"/>
      <c r="C72" s="112"/>
      <c r="D72" s="110"/>
      <c r="E72" s="110"/>
      <c r="F72" s="110"/>
    </row>
    <row r="73" spans="1:6" ht="20">
      <c r="A73" s="110"/>
      <c r="B73" s="112"/>
      <c r="C73" s="112"/>
      <c r="D73" s="110"/>
      <c r="E73" s="110"/>
      <c r="F73" s="110"/>
    </row>
    <row r="74" spans="1:6" ht="20">
      <c r="A74" s="110"/>
      <c r="B74" s="112"/>
      <c r="C74" s="112"/>
      <c r="D74" s="110"/>
      <c r="E74" s="110"/>
      <c r="F74" s="110"/>
    </row>
    <row r="75" spans="1:6" ht="20">
      <c r="A75" s="110"/>
      <c r="B75" s="112"/>
      <c r="C75" s="112"/>
      <c r="D75" s="110"/>
      <c r="E75" s="110"/>
      <c r="F75" s="110"/>
    </row>
    <row r="76" spans="1:6" ht="20">
      <c r="A76" s="110"/>
      <c r="B76" s="112"/>
      <c r="C76" s="112"/>
      <c r="D76" s="110"/>
      <c r="E76" s="110"/>
      <c r="F76" s="110"/>
    </row>
    <row r="77" spans="1:6" ht="20">
      <c r="A77" s="110"/>
      <c r="B77" s="112"/>
      <c r="C77" s="112"/>
      <c r="D77" s="110"/>
      <c r="E77" s="110"/>
      <c r="F77" s="110"/>
    </row>
    <row r="78" spans="1:6" ht="20">
      <c r="A78" s="110"/>
      <c r="B78" s="112"/>
      <c r="C78" s="112"/>
      <c r="D78" s="110"/>
      <c r="E78" s="110"/>
      <c r="F78" s="110"/>
    </row>
    <row r="79" spans="1:6" ht="20">
      <c r="A79" s="110"/>
      <c r="B79" s="112"/>
      <c r="C79" s="112"/>
      <c r="D79" s="110"/>
      <c r="E79" s="110"/>
      <c r="F79" s="110"/>
    </row>
    <row r="80" spans="1:6" ht="20">
      <c r="A80" s="110"/>
      <c r="B80" s="112"/>
      <c r="C80" s="112"/>
      <c r="D80" s="110"/>
      <c r="E80" s="110"/>
      <c r="F80" s="110"/>
    </row>
    <row r="81" spans="1:6" ht="20">
      <c r="A81" s="110"/>
      <c r="B81" s="112"/>
      <c r="C81" s="112"/>
      <c r="D81" s="110"/>
      <c r="E81" s="110"/>
      <c r="F81" s="110"/>
    </row>
    <row r="82" spans="1:6" ht="20">
      <c r="A82" s="110"/>
      <c r="B82" s="112"/>
      <c r="C82" s="112"/>
      <c r="D82" s="110"/>
      <c r="E82" s="110"/>
      <c r="F82" s="110"/>
    </row>
    <row r="83" spans="1:6" ht="20">
      <c r="A83" s="110"/>
      <c r="B83" s="112"/>
      <c r="C83" s="112"/>
      <c r="D83" s="110"/>
      <c r="E83" s="110"/>
      <c r="F83" s="110"/>
    </row>
    <row r="84" spans="1:6" ht="20">
      <c r="A84" s="110"/>
      <c r="B84" s="112"/>
      <c r="C84" s="112"/>
      <c r="D84" s="110"/>
      <c r="E84" s="110"/>
      <c r="F84" s="110"/>
    </row>
    <row r="85" spans="1:6" ht="20">
      <c r="A85" s="110"/>
      <c r="B85" s="112"/>
      <c r="C85" s="112"/>
      <c r="D85" s="110"/>
      <c r="E85" s="110"/>
      <c r="F85" s="110"/>
    </row>
    <row r="86" spans="1:6" ht="20">
      <c r="A86" s="110"/>
      <c r="B86" s="112"/>
      <c r="C86" s="112"/>
      <c r="D86" s="110"/>
      <c r="E86" s="110"/>
      <c r="F86" s="110"/>
    </row>
    <row r="87" spans="1:6" ht="20">
      <c r="A87" s="110"/>
      <c r="B87" s="112"/>
      <c r="C87" s="112"/>
      <c r="D87" s="110"/>
      <c r="E87" s="110"/>
      <c r="F87" s="110"/>
    </row>
    <row r="88" spans="1:6" ht="20">
      <c r="A88" s="110"/>
      <c r="B88" s="112"/>
      <c r="C88" s="112"/>
      <c r="D88" s="110"/>
      <c r="E88" s="110"/>
      <c r="F88" s="110"/>
    </row>
    <row r="89" spans="1:6" ht="20">
      <c r="A89" s="110"/>
      <c r="B89" s="112"/>
      <c r="C89" s="112"/>
      <c r="D89" s="110"/>
      <c r="E89" s="110"/>
      <c r="F89" s="110"/>
    </row>
    <row r="90" spans="1:6" ht="20">
      <c r="A90" s="110"/>
      <c r="B90" s="112"/>
      <c r="C90" s="112"/>
      <c r="D90" s="110"/>
      <c r="E90" s="110"/>
      <c r="F90" s="110"/>
    </row>
    <row r="91" spans="1:6" ht="20">
      <c r="A91" s="110"/>
      <c r="B91" s="112"/>
      <c r="C91" s="112"/>
      <c r="D91" s="110"/>
      <c r="E91" s="110"/>
      <c r="F91" s="110"/>
    </row>
    <row r="92" spans="1:6" ht="20">
      <c r="A92" s="110"/>
      <c r="B92" s="112"/>
      <c r="C92" s="112"/>
      <c r="D92" s="110"/>
      <c r="E92" s="110"/>
      <c r="F92" s="110"/>
    </row>
    <row r="93" spans="1:6" ht="20">
      <c r="A93" s="110"/>
      <c r="B93" s="112"/>
      <c r="C93" s="112"/>
      <c r="D93" s="110"/>
      <c r="E93" s="110"/>
      <c r="F93" s="110"/>
    </row>
    <row r="94" spans="1:6" ht="20">
      <c r="A94" s="110"/>
      <c r="B94" s="112"/>
      <c r="C94" s="112"/>
      <c r="D94" s="110"/>
      <c r="E94" s="110"/>
      <c r="F94" s="110"/>
    </row>
    <row r="95" spans="1:6" ht="20">
      <c r="A95" s="110"/>
      <c r="B95" s="112"/>
      <c r="C95" s="112"/>
      <c r="D95" s="110"/>
      <c r="E95" s="110"/>
      <c r="F95" s="110"/>
    </row>
    <row r="96" spans="1:6" ht="20">
      <c r="A96" s="110"/>
      <c r="B96" s="112"/>
      <c r="C96" s="112"/>
      <c r="D96" s="110"/>
      <c r="E96" s="110"/>
      <c r="F96" s="110"/>
    </row>
    <row r="97" spans="1:6" ht="20">
      <c r="A97" s="110"/>
      <c r="B97" s="112"/>
      <c r="C97" s="112"/>
      <c r="D97" s="110"/>
      <c r="E97" s="110"/>
      <c r="F97" s="110"/>
    </row>
    <row r="98" spans="1:6" ht="20">
      <c r="A98" s="110"/>
      <c r="B98" s="112"/>
      <c r="C98" s="112"/>
      <c r="D98" s="110"/>
      <c r="E98" s="110"/>
      <c r="F98" s="110"/>
    </row>
    <row r="99" spans="1:6" ht="20">
      <c r="A99" s="110"/>
      <c r="B99" s="112"/>
      <c r="C99" s="112"/>
      <c r="D99" s="110"/>
      <c r="E99" s="110"/>
      <c r="F99" s="110"/>
    </row>
    <row r="100" spans="1:6" ht="20">
      <c r="A100" s="110"/>
      <c r="B100" s="112"/>
      <c r="C100" s="112"/>
      <c r="D100" s="110"/>
      <c r="E100" s="110"/>
      <c r="F100" s="110"/>
    </row>
    <row r="101" spans="1:6" ht="20">
      <c r="A101" s="110"/>
      <c r="B101" s="112"/>
      <c r="C101" s="112"/>
      <c r="D101" s="110"/>
      <c r="E101" s="110"/>
      <c r="F101" s="110"/>
    </row>
    <row r="102" spans="1:6" ht="20">
      <c r="A102" s="110"/>
      <c r="B102" s="112"/>
      <c r="C102" s="112"/>
      <c r="D102" s="110"/>
      <c r="E102" s="110"/>
      <c r="F102" s="110"/>
    </row>
    <row r="103" spans="1:6" ht="20">
      <c r="A103" s="110"/>
      <c r="B103" s="112"/>
      <c r="C103" s="112"/>
      <c r="D103" s="110"/>
      <c r="E103" s="110"/>
      <c r="F103" s="110"/>
    </row>
    <row r="104" spans="1:6" ht="20">
      <c r="A104" s="110"/>
      <c r="B104" s="112"/>
      <c r="C104" s="112"/>
      <c r="D104" s="110"/>
      <c r="E104" s="110"/>
      <c r="F104" s="110"/>
    </row>
    <row r="105" spans="1:6" ht="20">
      <c r="A105" s="110"/>
      <c r="B105" s="112"/>
      <c r="C105" s="112"/>
      <c r="D105" s="110"/>
      <c r="E105" s="110"/>
      <c r="F105" s="110"/>
    </row>
    <row r="106" spans="1:6" ht="20">
      <c r="A106" s="110"/>
      <c r="B106" s="112"/>
      <c r="C106" s="112"/>
      <c r="D106" s="110"/>
      <c r="E106" s="110"/>
      <c r="F106" s="110"/>
    </row>
    <row r="107" spans="1:6" ht="20">
      <c r="A107" s="110"/>
      <c r="B107" s="112"/>
      <c r="C107" s="112"/>
      <c r="D107" s="110"/>
      <c r="E107" s="110"/>
      <c r="F107" s="110"/>
    </row>
    <row r="108" spans="1:6" ht="20">
      <c r="A108" s="110"/>
      <c r="B108" s="112"/>
      <c r="C108" s="112"/>
      <c r="D108" s="110"/>
      <c r="E108" s="110"/>
      <c r="F108" s="110"/>
    </row>
    <row r="109" spans="1:6" ht="20">
      <c r="A109" s="110"/>
      <c r="B109" s="112"/>
      <c r="C109" s="112"/>
      <c r="D109" s="110"/>
      <c r="E109" s="110"/>
      <c r="F109" s="110"/>
    </row>
    <row r="110" spans="1:6" ht="20">
      <c r="A110" s="110"/>
      <c r="B110" s="112"/>
      <c r="C110" s="112"/>
      <c r="D110" s="110"/>
      <c r="E110" s="110"/>
      <c r="F110" s="110"/>
    </row>
  </sheetData>
  <mergeCells count="4">
    <mergeCell ref="A2:E2"/>
    <mergeCell ref="E4:F4"/>
    <mergeCell ref="A18:F18"/>
    <mergeCell ref="A19:F20"/>
  </mergeCells>
  <phoneticPr fontId="4"/>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様式12-1_精算報告書総括表</vt:lpstr>
      <vt:lpstr>様式12-2_【日常】講師・補助員謝金</vt:lpstr>
      <vt:lpstr>様式12-3_【日常】会場使用料</vt:lpstr>
      <vt:lpstr>様式12-4_【主催】審判員・講師・補助員謝金</vt:lpstr>
      <vt:lpstr>様式12-5_【主催】会場使用料 </vt:lpstr>
      <vt:lpstr>様式12-6_事務費</vt:lpstr>
      <vt:lpstr>様式12-7_託児サービス利用料</vt:lpstr>
      <vt:lpstr>様式12-8_振込名簿</vt:lpstr>
      <vt:lpstr>'様式12-1_精算報告書総括表'!Print_Area</vt:lpstr>
      <vt:lpstr>'様式12-2_【日常】講師・補助員謝金'!Print_Area</vt:lpstr>
      <vt:lpstr>'様式12-3_【日常】会場使用料'!Print_Area</vt:lpstr>
      <vt:lpstr>'様式12-4_【主催】審判員・講師・補助員謝金'!Print_Area</vt:lpstr>
      <vt:lpstr>'様式12-5_【主催】会場使用料 '!Print_Area</vt:lpstr>
      <vt:lpstr>'様式12-6_事務費'!Print_Area</vt:lpstr>
      <vt:lpstr>'様式12-7_託児サービス利用料'!Print_Area</vt:lpstr>
      <vt:lpstr>'様式12-8_振込名簿'!Print_Area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2026-08-27T06:45:39Z</dcterms:created>
  <dcterms:modified xsi:type="dcterms:W3CDTF">2026-08-27T06:52:39Z</dcterms:modified>
</cp:coreProperties>
</file>